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80" yWindow="45" windowWidth="20730" windowHeight="10080" tabRatio="166"/>
  </bookViews>
  <sheets>
    <sheet name="James E. Boasberg" sheetId="1" r:id="rId1"/>
  </sheets>
  <definedNames>
    <definedName name="_xlnm.Print_Area" localSheetId="0">'James E. Boasberg'!$A$1:$BL$118</definedName>
  </definedNames>
  <calcPr calcId="145621"/>
</workbook>
</file>

<file path=xl/calcChain.xml><?xml version="1.0" encoding="utf-8"?>
<calcChain xmlns="http://schemas.openxmlformats.org/spreadsheetml/2006/main">
  <c r="H117" i="1" l="1"/>
  <c r="I117" i="1" s="1"/>
  <c r="J117" i="1" s="1"/>
  <c r="K117" i="1" s="1"/>
  <c r="L117" i="1" s="1"/>
  <c r="M117" i="1" s="1"/>
  <c r="N117" i="1" s="1"/>
  <c r="O117" i="1" s="1"/>
  <c r="P117" i="1" s="1"/>
  <c r="Q117" i="1" s="1"/>
  <c r="R117" i="1" s="1"/>
  <c r="S117" i="1" s="1"/>
  <c r="T117" i="1" s="1"/>
  <c r="U117" i="1" s="1"/>
  <c r="V117" i="1" s="1"/>
  <c r="W117" i="1" s="1"/>
  <c r="X117" i="1" s="1"/>
  <c r="Y117" i="1" s="1"/>
  <c r="Z117" i="1" s="1"/>
  <c r="AA117" i="1" s="1"/>
  <c r="AB117" i="1" s="1"/>
  <c r="AC117" i="1" s="1"/>
  <c r="AD117" i="1" s="1"/>
  <c r="AE117" i="1" s="1"/>
  <c r="AF117" i="1" s="1"/>
  <c r="AG117" i="1" s="1"/>
  <c r="AH117" i="1" s="1"/>
  <c r="AI117" i="1" s="1"/>
  <c r="AJ117" i="1" s="1"/>
  <c r="AK117" i="1" s="1"/>
  <c r="AL117" i="1" s="1"/>
  <c r="AM117" i="1" s="1"/>
  <c r="AN117" i="1" s="1"/>
  <c r="AO117" i="1" s="1"/>
  <c r="AP117" i="1" s="1"/>
  <c r="AQ117" i="1" s="1"/>
  <c r="AR117" i="1" s="1"/>
  <c r="AS117" i="1" s="1"/>
  <c r="AT117" i="1" s="1"/>
  <c r="AU117" i="1" s="1"/>
  <c r="G117" i="1"/>
  <c r="G116" i="1"/>
  <c r="AV32" i="1" l="1"/>
  <c r="AV31" i="1"/>
  <c r="AV30" i="1"/>
  <c r="AV29" i="1"/>
  <c r="AV28" i="1"/>
  <c r="AV27" i="1"/>
  <c r="AV25" i="1"/>
  <c r="AV24" i="1"/>
  <c r="AV23" i="1"/>
  <c r="AV22" i="1"/>
  <c r="AV21" i="1"/>
  <c r="AV20" i="1"/>
  <c r="AV19" i="1"/>
  <c r="AV18" i="1"/>
  <c r="AV10" i="1"/>
  <c r="AV11" i="1"/>
  <c r="AV12" i="1"/>
  <c r="AV13" i="1"/>
  <c r="AV14" i="1"/>
  <c r="AV15" i="1"/>
  <c r="AV9" i="1"/>
  <c r="BJ32" i="1" l="1"/>
  <c r="BJ31" i="1"/>
  <c r="BJ30" i="1"/>
  <c r="BJ29" i="1"/>
  <c r="BJ28" i="1"/>
  <c r="BJ27" i="1"/>
  <c r="BJ25" i="1"/>
  <c r="BJ24" i="1"/>
  <c r="BJ23" i="1"/>
  <c r="BJ22" i="1"/>
  <c r="BJ21" i="1"/>
  <c r="BJ20" i="1"/>
  <c r="BJ19" i="1"/>
  <c r="BJ18" i="1"/>
  <c r="E116" i="1"/>
  <c r="F116" i="1"/>
  <c r="AL116" i="1"/>
  <c r="AM116" i="1"/>
  <c r="AN116" i="1"/>
  <c r="AO116" i="1"/>
  <c r="AP116" i="1"/>
  <c r="BK32" i="1" l="1"/>
  <c r="BK25" i="1"/>
  <c r="BB116" i="1" l="1"/>
  <c r="BC116" i="1"/>
  <c r="BJ50" i="1"/>
  <c r="BJ51" i="1"/>
  <c r="BJ52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Q116" i="1"/>
  <c r="AR116" i="1"/>
  <c r="AS116" i="1"/>
  <c r="AT116" i="1"/>
  <c r="AU116" i="1"/>
  <c r="BJ11" i="1"/>
  <c r="BJ12" i="1"/>
  <c r="BJ13" i="1"/>
  <c r="BJ14" i="1"/>
  <c r="BJ15" i="1"/>
  <c r="BJ16" i="1"/>
  <c r="BJ17" i="1"/>
  <c r="BJ26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5" i="1"/>
  <c r="BJ6" i="1"/>
  <c r="BJ7" i="1"/>
  <c r="BJ8" i="1"/>
  <c r="BJ9" i="1"/>
  <c r="BJ10" i="1"/>
  <c r="BJ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D116" i="1"/>
  <c r="D117" i="1" s="1"/>
  <c r="E117" i="1" s="1"/>
  <c r="F117" i="1" s="1"/>
  <c r="AW116" i="1"/>
  <c r="AX116" i="1"/>
  <c r="AX117" i="1" s="1"/>
  <c r="AY116" i="1"/>
  <c r="AZ116" i="1"/>
  <c r="BA116" i="1"/>
  <c r="BK15" i="1" l="1"/>
  <c r="A26" i="1"/>
  <c r="A18" i="1"/>
  <c r="A19" i="1" s="1"/>
  <c r="A20" i="1" s="1"/>
  <c r="A21" i="1" s="1"/>
  <c r="A22" i="1" s="1"/>
  <c r="A23" i="1" s="1"/>
  <c r="A24" i="1" s="1"/>
  <c r="A25" i="1" s="1"/>
  <c r="AV116" i="1"/>
  <c r="AY117" i="1"/>
  <c r="AZ117" i="1" s="1"/>
  <c r="BA117" i="1" s="1"/>
  <c r="BB117" i="1" s="1"/>
  <c r="BC117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27" i="1"/>
  <c r="A28" i="1" s="1"/>
  <c r="A29" i="1" s="1"/>
  <c r="A30" i="1" s="1"/>
  <c r="A31" i="1" s="1"/>
  <c r="A32" i="1" s="1"/>
  <c r="BJ116" i="1"/>
</calcChain>
</file>

<file path=xl/sharedStrings.xml><?xml version="1.0" encoding="utf-8"?>
<sst xmlns="http://schemas.openxmlformats.org/spreadsheetml/2006/main" count="420" uniqueCount="134">
  <si>
    <t>Undisclosed</t>
  </si>
  <si>
    <t>N - $250,001-500,000</t>
  </si>
  <si>
    <t>O - $500,001-1,000,000</t>
  </si>
  <si>
    <t>P1 - $1,000,001-5,000,000</t>
  </si>
  <si>
    <t>P2 - $5,000,000-25,000,000</t>
  </si>
  <si>
    <t>P3 - 425,000,001-50,000,000</t>
  </si>
  <si>
    <t>P4 - 450,000,000+</t>
  </si>
  <si>
    <t>J</t>
  </si>
  <si>
    <t>K</t>
  </si>
  <si>
    <t>L</t>
  </si>
  <si>
    <t>M</t>
  </si>
  <si>
    <t>N</t>
  </si>
  <si>
    <t>O</t>
  </si>
  <si>
    <t>P1</t>
  </si>
  <si>
    <t>P2</t>
  </si>
  <si>
    <t>P3</t>
  </si>
  <si>
    <t>P4</t>
  </si>
  <si>
    <t>Cumulative Total</t>
  </si>
  <si>
    <t>No.</t>
  </si>
  <si>
    <t>Total</t>
  </si>
  <si>
    <t>Ticker</t>
  </si>
  <si>
    <t>Facebook "Dark Pools" Fund</t>
  </si>
  <si>
    <t xml:space="preserve">  Facebook, Inc.</t>
  </si>
  <si>
    <t xml:space="preserve">  CGI Group, Inc.</t>
  </si>
  <si>
    <t xml:space="preserve">  Athenahealth</t>
  </si>
  <si>
    <t xml:space="preserve">  Castlight Health, Inc.</t>
  </si>
  <si>
    <t xml:space="preserve">  Tesla Motors, Inc.</t>
  </si>
  <si>
    <t xml:space="preserve">  LinkedIn</t>
  </si>
  <si>
    <t xml:space="preserve">  Groupon, Inc.</t>
  </si>
  <si>
    <t xml:space="preserve">  Zynga, Inc.</t>
  </si>
  <si>
    <t xml:space="preserve">  Accenture PLC Class A</t>
  </si>
  <si>
    <t xml:space="preserve">  Goldman Sachs Group, Inc.</t>
  </si>
  <si>
    <t xml:space="preserve">  Morgan Stanley</t>
  </si>
  <si>
    <t xml:space="preserve">  State Street Corp</t>
  </si>
  <si>
    <t xml:space="preserve">  IBM</t>
  </si>
  <si>
    <t xml:space="preserve">  T.Rowe Price</t>
  </si>
  <si>
    <t xml:space="preserve">  Wal-Mart</t>
  </si>
  <si>
    <t xml:space="preserve">  Verisign</t>
  </si>
  <si>
    <t xml:space="preserve">  Boston Scientific</t>
  </si>
  <si>
    <t xml:space="preserve">  DropBox, Inc. (Goldman Sachs)</t>
  </si>
  <si>
    <t xml:space="preserve">  Fidelity Securities Lending Cash Central Fund</t>
  </si>
  <si>
    <t xml:space="preserve">  Janus Cash Liquidity Fund</t>
  </si>
  <si>
    <t xml:space="preserve">  CBS Corporation</t>
  </si>
  <si>
    <t xml:space="preserve">  NBC - Comcast</t>
  </si>
  <si>
    <t xml:space="preserve">  FOX - News Corp</t>
  </si>
  <si>
    <t xml:space="preserve">  Time Warner Cable</t>
  </si>
  <si>
    <t xml:space="preserve"> TOTAL INVESTED ($, up to)</t>
  </si>
  <si>
    <t xml:space="preserve">  Baidu, Inc. (China)</t>
  </si>
  <si>
    <t xml:space="preserve">  Fidelity Central Cash Fund</t>
  </si>
  <si>
    <t xml:space="preserve">  MFS Institutional Money Market Portfolio</t>
  </si>
  <si>
    <t xml:space="preserve">  ABC - Walt Disney Company</t>
  </si>
  <si>
    <t xml:space="preserve">  JPMorgan Chase</t>
  </si>
  <si>
    <t>Legend:</t>
  </si>
  <si>
    <t xml:space="preserve"> = stock or bond  (column) held by the fund (row)</t>
  </si>
  <si>
    <t>Income and Value:</t>
  </si>
  <si>
    <t xml:space="preserve"> Workday</t>
  </si>
  <si>
    <t xml:space="preserve"> Vanguard Group / Mkt. Liquidity Fund</t>
  </si>
  <si>
    <t>State Street Equity Index Fund</t>
  </si>
  <si>
    <t>STFAX</t>
  </si>
  <si>
    <t>X</t>
  </si>
  <si>
    <t xml:space="preserve">  Microsoft / Expedia</t>
  </si>
  <si>
    <t xml:space="preserve"> Xerox</t>
  </si>
  <si>
    <t>BRKA</t>
  </si>
  <si>
    <t>Berkshire Hathaway Inc Class A</t>
  </si>
  <si>
    <t>CSCO</t>
  </si>
  <si>
    <t>INTC</t>
  </si>
  <si>
    <t>Intel Corporation</t>
  </si>
  <si>
    <t>LLTC</t>
  </si>
  <si>
    <t>Linear Technology Corporation</t>
  </si>
  <si>
    <t>MDT</t>
  </si>
  <si>
    <t>Medtronic, Inc.</t>
  </si>
  <si>
    <t>MSFT</t>
  </si>
  <si>
    <t>Microsoft, Inc.</t>
  </si>
  <si>
    <t>MCO</t>
  </si>
  <si>
    <t>Moody's Corporation</t>
  </si>
  <si>
    <t>PG</t>
  </si>
  <si>
    <t>Procter &amp; Gamble, Inc.</t>
  </si>
  <si>
    <t>WAG</t>
  </si>
  <si>
    <t>Walgreen Co.</t>
  </si>
  <si>
    <t>WU</t>
  </si>
  <si>
    <t xml:space="preserve">Western Union Co. </t>
  </si>
  <si>
    <t>Fidelity US Treasury Money Market</t>
  </si>
  <si>
    <t>FCLXX</t>
  </si>
  <si>
    <t>Cisco - IRA</t>
  </si>
  <si>
    <t>Johnson &amp; Johnson</t>
  </si>
  <si>
    <t>JNJ</t>
  </si>
  <si>
    <t>Fidelity Cash/Money Market</t>
  </si>
  <si>
    <t>SPRXX</t>
  </si>
  <si>
    <t>Cisco - Brokerage Acct</t>
  </si>
  <si>
    <t xml:space="preserve"> N - 250,001-500,000</t>
  </si>
  <si>
    <t xml:space="preserve"> M - $100,001-250,000</t>
  </si>
  <si>
    <t xml:space="preserve"> L - $50,001-100,000</t>
  </si>
  <si>
    <t xml:space="preserve"> K - $15,001-50,000</t>
  </si>
  <si>
    <t xml:space="preserve"> J - $0-15,000</t>
  </si>
  <si>
    <t>Fidelity Municipal Money Market</t>
  </si>
  <si>
    <t>FTEXX</t>
  </si>
  <si>
    <t>Rental Property, Washington, DC</t>
  </si>
  <si>
    <t xml:space="preserve"> O - $500,001-1,000,000</t>
  </si>
  <si>
    <t xml:space="preserve">Wells Fargo Bank </t>
  </si>
  <si>
    <t>Galaxy Dessets</t>
  </si>
  <si>
    <t>Notes Receivable - BLANK King St. LLC</t>
  </si>
  <si>
    <t>Amstong Equity Partners / now COX FLP, LTD.</t>
  </si>
  <si>
    <t>DAG, LLC</t>
  </si>
  <si>
    <t>DAG II, LLC</t>
  </si>
  <si>
    <t>6th St., LLC</t>
  </si>
  <si>
    <t>Mackey's, LLP</t>
  </si>
  <si>
    <t>Bedrock Billiars, LLP</t>
  </si>
  <si>
    <t>Carpool, LLP</t>
  </si>
  <si>
    <t>Buffalo Billiards (TN), LLP</t>
  </si>
  <si>
    <t>Buffalo Billiards (TX), LLP</t>
  </si>
  <si>
    <t>Alarm.com</t>
  </si>
  <si>
    <t>KKD</t>
  </si>
  <si>
    <t>Krispy Kreme Donuts</t>
  </si>
  <si>
    <t>Lowe's Companies Inc.</t>
  </si>
  <si>
    <t>LOW</t>
  </si>
  <si>
    <t>Etrade Bank Money Market</t>
  </si>
  <si>
    <t>T. Rowe Price Cap. App. Fund</t>
  </si>
  <si>
    <t>PRWCX</t>
  </si>
  <si>
    <t xml:space="preserve"> T. Rowe Price Reserve</t>
  </si>
  <si>
    <t>Vanguard Growth &amp; Income Fund</t>
  </si>
  <si>
    <t>VQNPX</t>
  </si>
  <si>
    <t xml:space="preserve"> D.E. Shaw Investment Management LLC</t>
  </si>
  <si>
    <t>T. Rowe Price Sci &amp; Tech Fund</t>
  </si>
  <si>
    <t>PRSCX</t>
  </si>
  <si>
    <t>James E. Boasberg, 2012 Financial Disclosure</t>
  </si>
  <si>
    <t xml:space="preserve"> Google</t>
  </si>
  <si>
    <t xml:space="preserve"> Apple</t>
  </si>
  <si>
    <t xml:space="preserve"> AOL</t>
  </si>
  <si>
    <t xml:space="preserve">  AT&amp;T</t>
  </si>
  <si>
    <t xml:space="preserve"> Verizon</t>
  </si>
  <si>
    <t xml:space="preserve"> Century Link</t>
  </si>
  <si>
    <t xml:space="preserve"> Sprint</t>
  </si>
  <si>
    <t xml:space="preserve">  BlackRock, Inc.</t>
  </si>
  <si>
    <t xml:space="preserve"> Yahoo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</si>
</sst>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rgb="FF000000"/>
      <name val="Times New Roman"/>
      <family val="1"/>
    </font>
    <font>
      <u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8" xfId="0" applyFont="1" applyBorder="1" applyAlignment="1"/>
    <xf numFmtId="0" fontId="3" fillId="0" borderId="7" xfId="0" applyFont="1" applyBorder="1" applyAlignment="1">
      <alignment horizontal="right"/>
    </xf>
    <xf numFmtId="0" fontId="4" fillId="0" borderId="9" xfId="0" applyFont="1" applyBorder="1" applyAlignment="1">
      <alignment horizontal="center" textRotation="55"/>
    </xf>
    <xf numFmtId="0" fontId="4" fillId="0" borderId="19" xfId="0" applyFont="1" applyFill="1" applyBorder="1" applyAlignment="1">
      <alignment horizontal="center" textRotation="55"/>
    </xf>
    <xf numFmtId="0" fontId="4" fillId="0" borderId="20" xfId="0" applyFont="1" applyFill="1" applyBorder="1" applyAlignment="1">
      <alignment horizontal="center" textRotation="55"/>
    </xf>
    <xf numFmtId="0" fontId="4" fillId="0" borderId="21" xfId="0" applyFont="1" applyFill="1" applyBorder="1" applyAlignment="1">
      <alignment horizontal="center" textRotation="55"/>
    </xf>
    <xf numFmtId="0" fontId="4" fillId="0" borderId="22" xfId="0" applyFont="1" applyFill="1" applyBorder="1" applyAlignment="1">
      <alignment horizontal="center" textRotation="55"/>
    </xf>
    <xf numFmtId="0" fontId="4" fillId="0" borderId="23" xfId="0" applyFont="1" applyFill="1" applyBorder="1" applyAlignment="1">
      <alignment horizontal="center" textRotation="55"/>
    </xf>
    <xf numFmtId="0" fontId="3" fillId="0" borderId="7" xfId="0" applyFont="1" applyBorder="1" applyAlignment="1">
      <alignment horizontal="center" textRotation="55"/>
    </xf>
    <xf numFmtId="0" fontId="3" fillId="0" borderId="8" xfId="0" applyFont="1" applyBorder="1" applyAlignment="1">
      <alignment horizontal="center" textRotation="55"/>
    </xf>
    <xf numFmtId="0" fontId="3" fillId="0" borderId="8" xfId="0" applyFont="1" applyBorder="1" applyAlignment="1">
      <alignment textRotation="55"/>
    </xf>
    <xf numFmtId="0" fontId="3" fillId="0" borderId="9" xfId="0" applyFont="1" applyBorder="1" applyAlignment="1">
      <alignment textRotation="55"/>
    </xf>
    <xf numFmtId="0" fontId="3" fillId="0" borderId="17" xfId="0" applyFont="1" applyBorder="1" applyAlignment="1">
      <alignment textRotation="55"/>
    </xf>
    <xf numFmtId="0" fontId="3" fillId="0" borderId="0" xfId="0" applyFont="1" applyBorder="1" applyAlignment="1">
      <alignment textRotation="55"/>
    </xf>
    <xf numFmtId="0" fontId="3" fillId="3" borderId="24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4" fillId="3" borderId="18" xfId="0" quotePrefix="1" applyFont="1" applyFill="1" applyBorder="1" applyAlignment="1">
      <alignment horizontal="left"/>
    </xf>
    <xf numFmtId="0" fontId="4" fillId="3" borderId="8" xfId="0" applyFont="1" applyFill="1" applyBorder="1" applyAlignment="1">
      <alignment horizontal="center" textRotation="55"/>
    </xf>
    <xf numFmtId="0" fontId="4" fillId="3" borderId="9" xfId="0" applyFont="1" applyFill="1" applyBorder="1" applyAlignment="1">
      <alignment horizontal="center" textRotation="55"/>
    </xf>
    <xf numFmtId="0" fontId="4" fillId="3" borderId="22" xfId="0" applyFont="1" applyFill="1" applyBorder="1" applyAlignment="1">
      <alignment horizontal="center" textRotation="55"/>
    </xf>
    <xf numFmtId="0" fontId="4" fillId="3" borderId="27" xfId="0" applyFont="1" applyFill="1" applyBorder="1" applyAlignment="1">
      <alignment horizontal="center" textRotation="55"/>
    </xf>
    <xf numFmtId="0" fontId="3" fillId="3" borderId="0" xfId="0" applyFont="1" applyFill="1" applyBorder="1" applyAlignment="1">
      <alignment textRotation="55"/>
    </xf>
    <xf numFmtId="0" fontId="3" fillId="4" borderId="10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4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164" fontId="3" fillId="0" borderId="4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42" fontId="3" fillId="0" borderId="4" xfId="0" applyNumberFormat="1" applyFont="1" applyBorder="1" applyAlignment="1">
      <alignment horizontal="center" vertical="center"/>
    </xf>
    <xf numFmtId="42" fontId="3" fillId="0" borderId="1" xfId="0" applyNumberFormat="1" applyFont="1" applyBorder="1" applyAlignment="1">
      <alignment vertical="center"/>
    </xf>
    <xf numFmtId="42" fontId="3" fillId="0" borderId="3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2" fontId="3" fillId="0" borderId="6" xfId="0" applyNumberFormat="1" applyFont="1" applyBorder="1" applyAlignment="1">
      <alignment horizontal="center" vertical="center"/>
    </xf>
    <xf numFmtId="42" fontId="3" fillId="0" borderId="2" xfId="0" applyNumberFormat="1" applyFont="1" applyBorder="1" applyAlignment="1">
      <alignment horizontal="center" vertical="center"/>
    </xf>
    <xf numFmtId="42" fontId="3" fillId="0" borderId="2" xfId="0" applyNumberFormat="1" applyFont="1" applyBorder="1" applyAlignment="1">
      <alignment vertical="center"/>
    </xf>
    <xf numFmtId="42" fontId="3" fillId="0" borderId="5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2" fontId="3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7" fillId="0" borderId="28" xfId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64" fontId="3" fillId="0" borderId="31" xfId="2" applyNumberFormat="1" applyFont="1" applyBorder="1" applyAlignment="1">
      <alignment horizontal="center" vertical="center"/>
    </xf>
    <xf numFmtId="42" fontId="3" fillId="0" borderId="32" xfId="0" applyNumberFormat="1" applyFont="1" applyBorder="1" applyAlignment="1">
      <alignment vertical="center"/>
    </xf>
    <xf numFmtId="42" fontId="3" fillId="0" borderId="33" xfId="0" applyNumberFormat="1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2" xfId="0" applyFont="1" applyBorder="1"/>
    <xf numFmtId="0" fontId="3" fillId="0" borderId="3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textRotation="55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42" fontId="3" fillId="0" borderId="0" xfId="0" applyNumberFormat="1" applyFont="1" applyFill="1" applyBorder="1"/>
    <xf numFmtId="0" fontId="3" fillId="3" borderId="9" xfId="0" applyFont="1" applyFill="1" applyBorder="1" applyAlignment="1">
      <alignment horizontal="center" vertical="center"/>
    </xf>
    <xf numFmtId="42" fontId="4" fillId="0" borderId="35" xfId="0" applyNumberFormat="1" applyFont="1" applyFill="1" applyBorder="1" applyAlignment="1">
      <alignment horizontal="center" textRotation="55"/>
    </xf>
    <xf numFmtId="42" fontId="3" fillId="0" borderId="36" xfId="0" applyNumberFormat="1" applyFont="1" applyFill="1" applyBorder="1" applyAlignment="1">
      <alignment vertical="center"/>
    </xf>
    <xf numFmtId="42" fontId="3" fillId="0" borderId="37" xfId="0" applyNumberFormat="1" applyFont="1" applyFill="1" applyBorder="1" applyAlignment="1">
      <alignment vertical="center"/>
    </xf>
    <xf numFmtId="42" fontId="4" fillId="0" borderId="36" xfId="0" applyNumberFormat="1" applyFont="1" applyFill="1" applyBorder="1" applyAlignment="1">
      <alignment vertical="center"/>
    </xf>
    <xf numFmtId="42" fontId="4" fillId="0" borderId="37" xfId="0" applyNumberFormat="1" applyFont="1" applyFill="1" applyBorder="1" applyAlignment="1">
      <alignment vertical="center"/>
    </xf>
    <xf numFmtId="42" fontId="4" fillId="0" borderId="2" xfId="0" applyNumberFormat="1" applyFont="1" applyBorder="1" applyAlignment="1">
      <alignment horizontal="center" vertical="center"/>
    </xf>
    <xf numFmtId="42" fontId="3" fillId="0" borderId="0" xfId="0" applyNumberFormat="1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42" fontId="3" fillId="0" borderId="0" xfId="0" applyNumberFormat="1" applyFont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justify" textRotation="55"/>
    </xf>
    <xf numFmtId="0" fontId="4" fillId="0" borderId="18" xfId="0" applyFont="1" applyFill="1" applyBorder="1" applyAlignment="1">
      <alignment horizontal="center" vertical="justify" textRotation="55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right" vertical="center"/>
    </xf>
    <xf numFmtId="42" fontId="4" fillId="5" borderId="0" xfId="0" applyNumberFormat="1" applyFont="1" applyFill="1" applyBorder="1" applyAlignment="1">
      <alignment vertical="center"/>
    </xf>
    <xf numFmtId="41" fontId="4" fillId="5" borderId="0" xfId="0" applyNumberFormat="1" applyFont="1" applyFill="1" applyBorder="1" applyAlignment="1">
      <alignment vertical="center"/>
    </xf>
    <xf numFmtId="2" fontId="3" fillId="5" borderId="0" xfId="0" applyNumberFormat="1" applyFont="1" applyFill="1" applyBorder="1" applyAlignment="1">
      <alignment vertical="center"/>
    </xf>
    <xf numFmtId="3" fontId="5" fillId="3" borderId="39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textRotation="55"/>
    </xf>
    <xf numFmtId="0" fontId="3" fillId="0" borderId="10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3" fontId="5" fillId="5" borderId="3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textRotation="55"/>
    </xf>
    <xf numFmtId="0" fontId="7" fillId="0" borderId="28" xfId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4" fontId="3" fillId="0" borderId="34" xfId="2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FFCCCC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9</xdr:row>
      <xdr:rowOff>69275</xdr:rowOff>
    </xdr:from>
    <xdr:ext cx="10771909" cy="3169226"/>
    <xdr:sp macro="" textlink="">
      <xdr:nvSpPr>
        <xdr:cNvPr id="4" name="TextBox 3"/>
        <xdr:cNvSpPr txBox="1"/>
      </xdr:nvSpPr>
      <xdr:spPr>
        <a:xfrm>
          <a:off x="17006455" y="6667502"/>
          <a:ext cx="10771909" cy="3169226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 anchorCtr="1">
          <a:noAutofit/>
        </a:bodyPr>
        <a:lstStyle/>
        <a:p>
          <a:pPr algn="ctr"/>
          <a:r>
            <a:rPr lang="en-US" sz="60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Canon 2 on Conflicts of Interest:</a:t>
          </a:r>
        </a:p>
        <a:p>
          <a:pPr algn="ctr"/>
          <a:r>
            <a:rPr lang="en-US" sz="6000" b="1">
              <a:solidFill>
                <a:schemeClr val="tx1"/>
              </a:solidFill>
              <a:effectLst>
                <a:outerShdw blurRad="50800" dist="38100" dir="2700000" algn="tl" rotWithShape="0">
                  <a:schemeClr val="bg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"Avoid</a:t>
          </a:r>
          <a:r>
            <a:rPr lang="en-US" sz="6000" b="1" baseline="0">
              <a:solidFill>
                <a:schemeClr val="tx1"/>
              </a:solidFill>
              <a:effectLst>
                <a:outerShdw blurRad="50800" dist="38100" dir="2700000" algn="tl" rotWithShape="0">
                  <a:schemeClr val="bg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 impropriety and the appearance of impropriety."</a:t>
          </a:r>
          <a:endParaRPr lang="en-US" sz="6000" b="1">
            <a:solidFill>
              <a:schemeClr val="tx1"/>
            </a:solidFill>
            <a:effectLst>
              <a:outerShdw blurRad="50800" dist="38100" dir="2700000" algn="tl" rotWithShape="0">
                <a:schemeClr val="bg1">
                  <a:alpha val="40000"/>
                </a:schemeClr>
              </a:outerShdw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quote.morningstar.com/stock-filing/Annual-Report/2013/12/31/t.aspx?t=XNYS:BRK.A&amp;ft=10-K&amp;d=d1b360ee32ef1eb7a3c660e71669e01a" TargetMode="External"/><Relationship Id="rId13" Type="http://schemas.openxmlformats.org/officeDocument/2006/relationships/hyperlink" Target="http://portfolios.morningstar.com/fund/summary?t=FDLXX&amp;region=usa&amp;culture=en-US" TargetMode="External"/><Relationship Id="rId18" Type="http://schemas.openxmlformats.org/officeDocument/2006/relationships/hyperlink" Target="http://quote.morningstar.com/fund-filing/Annual-Report/2013/9/30/t.aspx?t=VQNPX&amp;ft=N-CSR&amp;d=771859d28a467f5933a7eece4e7ce095" TargetMode="External"/><Relationship Id="rId3" Type="http://schemas.openxmlformats.org/officeDocument/2006/relationships/hyperlink" Target="http://portfolios.morningstar.com/fund/summary?t=FDLXX&amp;region=usa&amp;culture=en-US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portfolios.morningstar.com/fund/summary?t=FDLXX&amp;region=usa&amp;culture=en-US" TargetMode="External"/><Relationship Id="rId12" Type="http://schemas.openxmlformats.org/officeDocument/2006/relationships/hyperlink" Target="http://quote.morningstar.com/stock-filing/Annual-Report/2013/12/31/t.aspx?t=XNYS:BRK.A&amp;ft=10-K&amp;d=d1b360ee32ef1eb7a3c660e71669e01a" TargetMode="External"/><Relationship Id="rId17" Type="http://schemas.openxmlformats.org/officeDocument/2006/relationships/hyperlink" Target="http://quote.morningstar.com/fund-filing/Annual-Report/2013/12/31/t.aspx?t=PRWCX&amp;ft=N-CSR&amp;d=f1624ff7fd2d1a0e415d6589f97527e4" TargetMode="External"/><Relationship Id="rId2" Type="http://schemas.openxmlformats.org/officeDocument/2006/relationships/hyperlink" Target="http://quote.morningstar.com/stock-filing/Annual-Report/2013/12/31/t.aspx?t=XNYS:BRK.A&amp;ft=10-K&amp;d=d1b360ee32ef1eb7a3c660e71669e01a" TargetMode="External"/><Relationship Id="rId16" Type="http://schemas.openxmlformats.org/officeDocument/2006/relationships/hyperlink" Target="http://quote.morningstar.com/fund-filing/Semi-Annual-Report/2013/6/30/t.aspx?t=STFAX&amp;ft=N-CSRS&amp;d=37b5638363632198a45e71cf28d0e92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quote.morningstar.com/fund-filing/Semi-Annual-Report/2013/6/30/t.aspx?t=STFAX&amp;ft=N-CSRS&amp;d=37b5638363632198a45e71cf28d0e925" TargetMode="External"/><Relationship Id="rId6" Type="http://schemas.openxmlformats.org/officeDocument/2006/relationships/hyperlink" Target="http://quote.morningstar.com/stock-filing/Annual-Report/2013/12/31/t.aspx?t=XNYS:BRK.A&amp;ft=10-K&amp;d=d1b360ee32ef1eb7a3c660e71669e01a" TargetMode="External"/><Relationship Id="rId11" Type="http://schemas.openxmlformats.org/officeDocument/2006/relationships/hyperlink" Target="http://portfolios.morningstar.com/fund/summary?t=FDLXX&amp;region=usa&amp;culture=en-US" TargetMode="External"/><Relationship Id="rId5" Type="http://schemas.openxmlformats.org/officeDocument/2006/relationships/hyperlink" Target="http://portfolios.morningstar.com/fund/summary?t=FDLXX&amp;region=usa&amp;culture=en-US" TargetMode="External"/><Relationship Id="rId15" Type="http://schemas.openxmlformats.org/officeDocument/2006/relationships/hyperlink" Target="http://portfolios.morningstar.com/fund/summary?t=FDLXX&amp;region=usa&amp;culture=en-US" TargetMode="External"/><Relationship Id="rId10" Type="http://schemas.openxmlformats.org/officeDocument/2006/relationships/hyperlink" Target="http://quote.morningstar.com/stock-filing/Annual-Report/2013/12/31/t.aspx?t=XNYS:BRK.A&amp;ft=10-K&amp;d=d1b360ee32ef1eb7a3c660e71669e01a" TargetMode="External"/><Relationship Id="rId19" Type="http://schemas.openxmlformats.org/officeDocument/2006/relationships/hyperlink" Target="http://quote.morningstar.com/fund-filing/Annual-Report/2013/12/31/t.aspx?t=PRSCX&amp;ft=N-CSR&amp;d=119018ce4dcd1d4f5fe0bb823b034502" TargetMode="External"/><Relationship Id="rId4" Type="http://schemas.openxmlformats.org/officeDocument/2006/relationships/hyperlink" Target="http://quote.morningstar.com/stock-filing/Annual-Report/2013/12/31/t.aspx?t=XNYS:BRK.A&amp;ft=10-K&amp;d=d1b360ee32ef1eb7a3c660e71669e01a" TargetMode="External"/><Relationship Id="rId9" Type="http://schemas.openxmlformats.org/officeDocument/2006/relationships/hyperlink" Target="http://portfolios.morningstar.com/fund/summary?t=FDLXX&amp;region=usa&amp;culture=en-US" TargetMode="External"/><Relationship Id="rId14" Type="http://schemas.openxmlformats.org/officeDocument/2006/relationships/hyperlink" Target="http://quote.morningstar.com/stock-filing/Annual-Report/2013/12/31/t.aspx?t=XNYS:BRK.A&amp;ft=10-K&amp;d=d1b360ee32ef1eb7a3c660e71669e01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172"/>
  <sheetViews>
    <sheetView tabSelected="1" zoomScale="30" zoomScaleNormal="30" workbookViewId="0">
      <pane ySplit="1" topLeftCell="A98" activePane="bottomLeft" state="frozen"/>
      <selection pane="bottomLeft" activeCell="G22" sqref="G22"/>
    </sheetView>
  </sheetViews>
  <sheetFormatPr defaultRowHeight="26.25" x14ac:dyDescent="0.4"/>
  <cols>
    <col min="1" max="1" width="9.140625" style="73" customWidth="1"/>
    <col min="2" max="2" width="72.85546875" style="73" customWidth="1"/>
    <col min="3" max="3" width="14.85546875" style="74" customWidth="1"/>
    <col min="4" max="44" width="7.42578125" style="75" customWidth="1"/>
    <col min="45" max="47" width="9.5703125" style="75" customWidth="1"/>
    <col min="48" max="48" width="27.28515625" style="74" customWidth="1"/>
    <col min="49" max="49" width="8.7109375" style="75" customWidth="1"/>
    <col min="50" max="53" width="23.28515625" style="74" customWidth="1"/>
    <col min="54" max="55" width="23.28515625" style="73" customWidth="1"/>
    <col min="56" max="57" width="23.28515625" style="73" hidden="1" customWidth="1"/>
    <col min="58" max="58" width="23.28515625" style="74" hidden="1" customWidth="1"/>
    <col min="59" max="60" width="23.28515625" style="97" hidden="1" customWidth="1"/>
    <col min="61" max="61" width="23.28515625" style="98" hidden="1" customWidth="1"/>
    <col min="62" max="62" width="24.140625" style="103" customWidth="1"/>
    <col min="63" max="63" width="22.5703125" style="73" customWidth="1"/>
    <col min="64" max="64" width="12.5703125" style="73" customWidth="1"/>
    <col min="65" max="65" width="13.85546875" style="73" customWidth="1"/>
    <col min="66" max="70" width="8.140625" style="73" customWidth="1"/>
    <col min="71" max="71" width="8.140625" style="104" customWidth="1"/>
    <col min="72" max="98" width="8.140625" style="103" customWidth="1"/>
    <col min="99" max="173" width="9.140625" style="103"/>
    <col min="174" max="16384" width="9.140625" style="73"/>
  </cols>
  <sheetData>
    <row r="1" spans="1:173" s="15" customFormat="1" ht="318.75" customHeight="1" thickBot="1" x14ac:dyDescent="0.45">
      <c r="A1" s="3" t="s">
        <v>18</v>
      </c>
      <c r="B1" s="2" t="s">
        <v>124</v>
      </c>
      <c r="C1" s="4" t="s">
        <v>20</v>
      </c>
      <c r="D1" s="116" t="s">
        <v>22</v>
      </c>
      <c r="E1" s="117" t="s">
        <v>125</v>
      </c>
      <c r="F1" s="117" t="s">
        <v>126</v>
      </c>
      <c r="G1" s="128" t="s">
        <v>133</v>
      </c>
      <c r="H1" s="5" t="s">
        <v>23</v>
      </c>
      <c r="I1" s="5" t="s">
        <v>24</v>
      </c>
      <c r="J1" s="5" t="s">
        <v>25</v>
      </c>
      <c r="K1" s="5" t="s">
        <v>26</v>
      </c>
      <c r="L1" s="5" t="s">
        <v>47</v>
      </c>
      <c r="M1" s="5" t="s">
        <v>27</v>
      </c>
      <c r="N1" s="5" t="s">
        <v>121</v>
      </c>
      <c r="O1" s="5" t="s">
        <v>28</v>
      </c>
      <c r="P1" s="5" t="s">
        <v>29</v>
      </c>
      <c r="Q1" s="5" t="s">
        <v>30</v>
      </c>
      <c r="R1" s="5" t="s">
        <v>31</v>
      </c>
      <c r="S1" s="5" t="s">
        <v>32</v>
      </c>
      <c r="T1" s="5" t="s">
        <v>51</v>
      </c>
      <c r="U1" s="5" t="s">
        <v>33</v>
      </c>
      <c r="V1" s="5" t="s">
        <v>60</v>
      </c>
      <c r="W1" s="5" t="s">
        <v>34</v>
      </c>
      <c r="X1" s="5" t="s">
        <v>35</v>
      </c>
      <c r="Y1" s="5" t="s">
        <v>132</v>
      </c>
      <c r="Z1" s="5" t="s">
        <v>36</v>
      </c>
      <c r="AA1" s="5" t="s">
        <v>37</v>
      </c>
      <c r="AB1" s="5" t="s">
        <v>61</v>
      </c>
      <c r="AC1" s="5" t="s">
        <v>55</v>
      </c>
      <c r="AD1" s="5" t="s">
        <v>38</v>
      </c>
      <c r="AE1" s="5" t="s">
        <v>39</v>
      </c>
      <c r="AF1" s="5" t="s">
        <v>56</v>
      </c>
      <c r="AG1" s="5" t="s">
        <v>48</v>
      </c>
      <c r="AH1" s="5" t="s">
        <v>40</v>
      </c>
      <c r="AI1" s="6" t="s">
        <v>118</v>
      </c>
      <c r="AJ1" s="6" t="s">
        <v>41</v>
      </c>
      <c r="AK1" s="6" t="s">
        <v>49</v>
      </c>
      <c r="AL1" s="6" t="s">
        <v>127</v>
      </c>
      <c r="AM1" s="6" t="s">
        <v>128</v>
      </c>
      <c r="AN1" s="6" t="s">
        <v>129</v>
      </c>
      <c r="AO1" s="6" t="s">
        <v>131</v>
      </c>
      <c r="AP1" s="6" t="s">
        <v>130</v>
      </c>
      <c r="AQ1" s="6" t="s">
        <v>42</v>
      </c>
      <c r="AR1" s="6" t="s">
        <v>43</v>
      </c>
      <c r="AS1" s="6" t="s">
        <v>50</v>
      </c>
      <c r="AT1" s="6" t="s">
        <v>44</v>
      </c>
      <c r="AU1" s="7" t="s">
        <v>45</v>
      </c>
      <c r="AV1" s="8" t="s">
        <v>21</v>
      </c>
      <c r="AW1" s="9" t="s">
        <v>0</v>
      </c>
      <c r="AX1" s="10" t="s">
        <v>93</v>
      </c>
      <c r="AY1" s="11" t="s">
        <v>92</v>
      </c>
      <c r="AZ1" s="11" t="s">
        <v>91</v>
      </c>
      <c r="BA1" s="11" t="s">
        <v>90</v>
      </c>
      <c r="BB1" s="12" t="s">
        <v>1</v>
      </c>
      <c r="BC1" s="12" t="s">
        <v>2</v>
      </c>
      <c r="BD1" s="12" t="s">
        <v>3</v>
      </c>
      <c r="BE1" s="12" t="s">
        <v>4</v>
      </c>
      <c r="BF1" s="13" t="s">
        <v>5</v>
      </c>
      <c r="BG1" s="12" t="s">
        <v>6</v>
      </c>
      <c r="BH1" s="12" t="s">
        <v>89</v>
      </c>
      <c r="BI1" s="13" t="s">
        <v>97</v>
      </c>
      <c r="BJ1" s="106" t="s">
        <v>46</v>
      </c>
      <c r="BK1" s="14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</row>
    <row r="2" spans="1:173" s="23" customFormat="1" ht="29.25" customHeight="1" thickBot="1" x14ac:dyDescent="0.45">
      <c r="A2" s="16"/>
      <c r="B2" s="17" t="s">
        <v>52</v>
      </c>
      <c r="C2" s="20"/>
      <c r="D2" s="127" t="s">
        <v>59</v>
      </c>
      <c r="E2" s="18" t="s">
        <v>53</v>
      </c>
      <c r="F2" s="123"/>
      <c r="G2" s="123"/>
      <c r="H2" s="124"/>
      <c r="I2" s="19"/>
      <c r="J2" s="19"/>
      <c r="K2" s="19"/>
      <c r="L2" s="19"/>
      <c r="M2" s="19"/>
      <c r="N2" s="19"/>
      <c r="O2" s="19"/>
      <c r="P2" s="19"/>
      <c r="Q2" s="20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1"/>
      <c r="AW2" s="22"/>
      <c r="AX2" s="99" t="s">
        <v>7</v>
      </c>
      <c r="AY2" s="100" t="s">
        <v>8</v>
      </c>
      <c r="AZ2" s="100" t="s">
        <v>9</v>
      </c>
      <c r="BA2" s="100" t="s">
        <v>10</v>
      </c>
      <c r="BB2" s="100" t="s">
        <v>11</v>
      </c>
      <c r="BC2" s="100" t="s">
        <v>12</v>
      </c>
      <c r="BD2" s="100" t="s">
        <v>13</v>
      </c>
      <c r="BE2" s="100" t="s">
        <v>14</v>
      </c>
      <c r="BF2" s="100" t="s">
        <v>15</v>
      </c>
      <c r="BG2" s="100" t="s">
        <v>16</v>
      </c>
      <c r="BH2" s="100"/>
      <c r="BI2" s="105"/>
      <c r="BJ2" s="106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</row>
    <row r="3" spans="1:173" s="1" customFormat="1" ht="24" customHeight="1" x14ac:dyDescent="0.25">
      <c r="A3" s="24"/>
      <c r="B3" s="25" t="s">
        <v>54</v>
      </c>
      <c r="C3" s="27"/>
      <c r="D3" s="28"/>
      <c r="E3" s="115"/>
      <c r="F3" s="115"/>
      <c r="G3" s="115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7"/>
      <c r="AV3" s="28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7"/>
      <c r="BJ3" s="113"/>
      <c r="BS3" s="46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</row>
    <row r="4" spans="1:173" s="1" customFormat="1" ht="24" customHeight="1" x14ac:dyDescent="0.25">
      <c r="A4" s="29">
        <v>1</v>
      </c>
      <c r="B4" s="30" t="s">
        <v>104</v>
      </c>
      <c r="C4" s="78"/>
      <c r="D4" s="4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2"/>
      <c r="AV4" s="33"/>
      <c r="AW4" s="32"/>
      <c r="AX4" s="34">
        <v>15000</v>
      </c>
      <c r="AY4" s="35"/>
      <c r="AZ4" s="35"/>
      <c r="BA4" s="35"/>
      <c r="BB4" s="36"/>
      <c r="BC4" s="36"/>
      <c r="BD4" s="36"/>
      <c r="BE4" s="36"/>
      <c r="BF4" s="37"/>
      <c r="BG4" s="36"/>
      <c r="BH4" s="36"/>
      <c r="BI4" s="37"/>
      <c r="BJ4" s="107">
        <f>SUM(AX4:BI4)</f>
        <v>15000</v>
      </c>
      <c r="BS4" s="46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</row>
    <row r="5" spans="1:173" s="1" customFormat="1" ht="24" customHeight="1" x14ac:dyDescent="0.25">
      <c r="A5" s="29">
        <f>A4+1</f>
        <v>2</v>
      </c>
      <c r="B5" s="30" t="s">
        <v>110</v>
      </c>
      <c r="C5" s="78"/>
      <c r="D5" s="4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2"/>
      <c r="AV5" s="33"/>
      <c r="AW5" s="32"/>
      <c r="AX5" s="34"/>
      <c r="AY5" s="35"/>
      <c r="AZ5" s="35"/>
      <c r="BA5" s="35">
        <v>250000</v>
      </c>
      <c r="BB5" s="36"/>
      <c r="BC5" s="36"/>
      <c r="BD5" s="36"/>
      <c r="BE5" s="36"/>
      <c r="BF5" s="37"/>
      <c r="BG5" s="36"/>
      <c r="BH5" s="36"/>
      <c r="BI5" s="37"/>
      <c r="BJ5" s="107">
        <f t="shared" ref="BJ5:BJ82" si="0">SUM(AX5:BI5)</f>
        <v>250000</v>
      </c>
      <c r="BS5" s="46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</row>
    <row r="6" spans="1:173" s="1" customFormat="1" ht="24" customHeight="1" x14ac:dyDescent="0.25">
      <c r="A6" s="29">
        <f t="shared" ref="A6:A84" si="1">A5+1</f>
        <v>3</v>
      </c>
      <c r="B6" s="30" t="s">
        <v>101</v>
      </c>
      <c r="C6" s="78"/>
      <c r="D6" s="40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2"/>
      <c r="AV6" s="33"/>
      <c r="AW6" s="32"/>
      <c r="AX6" s="34"/>
      <c r="AY6" s="35"/>
      <c r="AZ6" s="35"/>
      <c r="BA6" s="35">
        <v>250000</v>
      </c>
      <c r="BB6" s="36"/>
      <c r="BC6" s="36"/>
      <c r="BD6" s="36"/>
      <c r="BE6" s="36"/>
      <c r="BF6" s="37"/>
      <c r="BG6" s="36"/>
      <c r="BH6" s="36"/>
      <c r="BI6" s="37"/>
      <c r="BJ6" s="107">
        <f t="shared" si="0"/>
        <v>250000</v>
      </c>
      <c r="BS6" s="46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</row>
    <row r="7" spans="1:173" s="1" customFormat="1" ht="24" customHeight="1" x14ac:dyDescent="0.25">
      <c r="A7" s="29">
        <f t="shared" si="1"/>
        <v>4</v>
      </c>
      <c r="B7" s="30" t="s">
        <v>106</v>
      </c>
      <c r="C7" s="78"/>
      <c r="D7" s="40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2"/>
      <c r="AV7" s="33"/>
      <c r="AW7" s="32"/>
      <c r="AX7" s="34">
        <v>15000</v>
      </c>
      <c r="AY7" s="35"/>
      <c r="AZ7" s="35"/>
      <c r="BA7" s="35"/>
      <c r="BB7" s="36"/>
      <c r="BC7" s="36"/>
      <c r="BD7" s="36"/>
      <c r="BE7" s="36"/>
      <c r="BF7" s="37"/>
      <c r="BG7" s="36"/>
      <c r="BH7" s="36"/>
      <c r="BI7" s="37"/>
      <c r="BJ7" s="107">
        <f t="shared" si="0"/>
        <v>15000</v>
      </c>
      <c r="BS7" s="46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</row>
    <row r="8" spans="1:173" s="38" customFormat="1" ht="24" customHeight="1" x14ac:dyDescent="0.25">
      <c r="A8" s="29">
        <f t="shared" si="1"/>
        <v>5</v>
      </c>
      <c r="B8" s="30" t="s">
        <v>106</v>
      </c>
      <c r="C8" s="78"/>
      <c r="D8" s="4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2"/>
      <c r="AV8" s="33"/>
      <c r="AW8" s="32"/>
      <c r="AX8" s="34">
        <v>15000</v>
      </c>
      <c r="AY8" s="35"/>
      <c r="AZ8" s="35"/>
      <c r="BA8" s="35"/>
      <c r="BB8" s="36"/>
      <c r="BC8" s="36"/>
      <c r="BD8" s="36"/>
      <c r="BE8" s="36"/>
      <c r="BF8" s="37"/>
      <c r="BG8" s="36"/>
      <c r="BH8" s="36"/>
      <c r="BI8" s="37"/>
      <c r="BJ8" s="107">
        <f t="shared" si="0"/>
        <v>15000</v>
      </c>
      <c r="BK8" s="1"/>
      <c r="BL8" s="1"/>
      <c r="BM8" s="1"/>
      <c r="BN8" s="1"/>
      <c r="BO8" s="1"/>
      <c r="BP8" s="1"/>
      <c r="BQ8" s="1"/>
      <c r="BR8" s="1"/>
      <c r="BS8" s="46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</row>
    <row r="9" spans="1:173" s="45" customFormat="1" ht="24" customHeight="1" x14ac:dyDescent="0.25">
      <c r="A9" s="86">
        <f t="shared" si="1"/>
        <v>6</v>
      </c>
      <c r="B9" s="39" t="s">
        <v>63</v>
      </c>
      <c r="C9" s="129" t="s">
        <v>62</v>
      </c>
      <c r="D9" s="4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130" t="s">
        <v>59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2"/>
      <c r="AV9" s="40">
        <f>COUNTA(D9:AU9)</f>
        <v>1</v>
      </c>
      <c r="AW9" s="32"/>
      <c r="AX9" s="41"/>
      <c r="AY9" s="42"/>
      <c r="AZ9" s="42"/>
      <c r="BA9" s="42">
        <v>250000</v>
      </c>
      <c r="BB9" s="43"/>
      <c r="BC9" s="43"/>
      <c r="BD9" s="43"/>
      <c r="BE9" s="43"/>
      <c r="BF9" s="44"/>
      <c r="BG9" s="43"/>
      <c r="BH9" s="43"/>
      <c r="BI9" s="44"/>
      <c r="BJ9" s="107">
        <f t="shared" si="0"/>
        <v>250000</v>
      </c>
      <c r="BS9" s="46"/>
    </row>
    <row r="10" spans="1:173" s="45" customFormat="1" ht="24" customHeight="1" x14ac:dyDescent="0.25">
      <c r="A10" s="86">
        <f t="shared" si="1"/>
        <v>7</v>
      </c>
      <c r="B10" s="39" t="s">
        <v>63</v>
      </c>
      <c r="C10" s="129" t="s">
        <v>62</v>
      </c>
      <c r="D10" s="40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130" t="s">
        <v>59</v>
      </c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2"/>
      <c r="AV10" s="40">
        <f t="shared" ref="AV10:AV15" si="2">COUNTA(D10:AU10)</f>
        <v>1</v>
      </c>
      <c r="AW10" s="32"/>
      <c r="AX10" s="41"/>
      <c r="AY10" s="42"/>
      <c r="AZ10" s="42"/>
      <c r="BA10" s="42"/>
      <c r="BB10" s="131">
        <v>500000</v>
      </c>
      <c r="BC10" s="43"/>
      <c r="BD10" s="43"/>
      <c r="BE10" s="43"/>
      <c r="BF10" s="44"/>
      <c r="BG10" s="43"/>
      <c r="BI10" s="132"/>
      <c r="BJ10" s="107">
        <f t="shared" si="0"/>
        <v>500000</v>
      </c>
      <c r="BS10" s="46"/>
    </row>
    <row r="11" spans="1:173" s="45" customFormat="1" ht="24" customHeight="1" x14ac:dyDescent="0.25">
      <c r="A11" s="86">
        <f t="shared" si="1"/>
        <v>8</v>
      </c>
      <c r="B11" s="39" t="s">
        <v>63</v>
      </c>
      <c r="C11" s="129" t="s">
        <v>62</v>
      </c>
      <c r="D11" s="4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130" t="s">
        <v>59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2"/>
      <c r="AV11" s="40">
        <f t="shared" si="2"/>
        <v>1</v>
      </c>
      <c r="AW11" s="32"/>
      <c r="AX11" s="41"/>
      <c r="AY11" s="42">
        <v>50000</v>
      </c>
      <c r="AZ11" s="42"/>
      <c r="BA11" s="42"/>
      <c r="BB11" s="43"/>
      <c r="BC11" s="43"/>
      <c r="BD11" s="43"/>
      <c r="BE11" s="43"/>
      <c r="BF11" s="44"/>
      <c r="BG11" s="43"/>
      <c r="BH11" s="43"/>
      <c r="BI11" s="44"/>
      <c r="BJ11" s="107">
        <f t="shared" si="0"/>
        <v>50000</v>
      </c>
      <c r="BS11" s="46"/>
    </row>
    <row r="12" spans="1:173" s="45" customFormat="1" ht="24" customHeight="1" x14ac:dyDescent="0.25">
      <c r="A12" s="86">
        <f t="shared" si="1"/>
        <v>9</v>
      </c>
      <c r="B12" s="39" t="s">
        <v>63</v>
      </c>
      <c r="C12" s="129" t="s">
        <v>62</v>
      </c>
      <c r="D12" s="4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130" t="s">
        <v>59</v>
      </c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2"/>
      <c r="AV12" s="40">
        <f t="shared" si="2"/>
        <v>1</v>
      </c>
      <c r="AW12" s="32"/>
      <c r="AX12" s="41"/>
      <c r="AY12" s="42">
        <v>50000</v>
      </c>
      <c r="AZ12" s="42"/>
      <c r="BA12" s="42"/>
      <c r="BB12" s="43"/>
      <c r="BC12" s="43"/>
      <c r="BD12" s="43"/>
      <c r="BE12" s="43"/>
      <c r="BF12" s="44"/>
      <c r="BG12" s="43"/>
      <c r="BH12" s="43"/>
      <c r="BI12" s="44"/>
      <c r="BJ12" s="107">
        <f t="shared" si="0"/>
        <v>50000</v>
      </c>
      <c r="BS12" s="46"/>
    </row>
    <row r="13" spans="1:173" s="45" customFormat="1" ht="24" customHeight="1" x14ac:dyDescent="0.25">
      <c r="A13" s="86">
        <f t="shared" si="1"/>
        <v>10</v>
      </c>
      <c r="B13" s="39" t="s">
        <v>63</v>
      </c>
      <c r="C13" s="129" t="s">
        <v>62</v>
      </c>
      <c r="D13" s="4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130" t="s">
        <v>59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2"/>
      <c r="AV13" s="40">
        <f t="shared" si="2"/>
        <v>1</v>
      </c>
      <c r="AW13" s="32"/>
      <c r="AX13" s="41"/>
      <c r="AY13" s="42">
        <v>50000</v>
      </c>
      <c r="AZ13" s="42"/>
      <c r="BA13" s="42"/>
      <c r="BB13" s="43"/>
      <c r="BC13" s="43"/>
      <c r="BD13" s="43"/>
      <c r="BE13" s="43"/>
      <c r="BF13" s="44"/>
      <c r="BG13" s="43"/>
      <c r="BH13" s="43"/>
      <c r="BI13" s="44"/>
      <c r="BJ13" s="107">
        <f t="shared" si="0"/>
        <v>50000</v>
      </c>
      <c r="BS13" s="46"/>
    </row>
    <row r="14" spans="1:173" s="45" customFormat="1" ht="24" customHeight="1" x14ac:dyDescent="0.25">
      <c r="A14" s="86">
        <f t="shared" si="1"/>
        <v>11</v>
      </c>
      <c r="B14" s="39" t="s">
        <v>63</v>
      </c>
      <c r="C14" s="129" t="s">
        <v>62</v>
      </c>
      <c r="D14" s="4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130" t="s">
        <v>59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2"/>
      <c r="AV14" s="40">
        <f t="shared" si="2"/>
        <v>1</v>
      </c>
      <c r="AW14" s="32"/>
      <c r="AX14" s="41"/>
      <c r="AY14" s="42">
        <v>50000</v>
      </c>
      <c r="AZ14" s="42"/>
      <c r="BA14" s="42"/>
      <c r="BB14" s="43"/>
      <c r="BC14" s="43"/>
      <c r="BD14" s="43"/>
      <c r="BE14" s="43"/>
      <c r="BF14" s="44"/>
      <c r="BG14" s="43"/>
      <c r="BH14" s="43"/>
      <c r="BI14" s="44"/>
      <c r="BJ14" s="107">
        <f t="shared" si="0"/>
        <v>50000</v>
      </c>
      <c r="BS14" s="46"/>
    </row>
    <row r="15" spans="1:173" s="45" customFormat="1" ht="24" customHeight="1" x14ac:dyDescent="0.25">
      <c r="A15" s="86">
        <f t="shared" si="1"/>
        <v>12</v>
      </c>
      <c r="B15" s="39" t="s">
        <v>63</v>
      </c>
      <c r="C15" s="129" t="s">
        <v>62</v>
      </c>
      <c r="D15" s="4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130" t="s">
        <v>59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2"/>
      <c r="AV15" s="40">
        <f t="shared" si="2"/>
        <v>1</v>
      </c>
      <c r="AW15" s="32"/>
      <c r="AX15" s="41"/>
      <c r="AY15" s="42"/>
      <c r="AZ15" s="42"/>
      <c r="BA15" s="42">
        <v>25000</v>
      </c>
      <c r="BB15" s="43"/>
      <c r="BC15" s="43"/>
      <c r="BD15" s="43"/>
      <c r="BE15" s="43"/>
      <c r="BF15" s="44"/>
      <c r="BG15" s="43"/>
      <c r="BH15" s="43"/>
      <c r="BI15" s="44"/>
      <c r="BJ15" s="107">
        <f t="shared" si="0"/>
        <v>25000</v>
      </c>
      <c r="BK15" s="112">
        <f>SUM(BJ9:BJ15)</f>
        <v>975000</v>
      </c>
      <c r="BS15" s="46"/>
    </row>
    <row r="16" spans="1:173" s="45" customFormat="1" ht="24" customHeight="1" x14ac:dyDescent="0.25">
      <c r="A16" s="86">
        <f t="shared" si="1"/>
        <v>13</v>
      </c>
      <c r="B16" s="39" t="s">
        <v>108</v>
      </c>
      <c r="C16" s="129"/>
      <c r="D16" s="4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2"/>
      <c r="AV16" s="40"/>
      <c r="AW16" s="32"/>
      <c r="AX16" s="41">
        <v>15000</v>
      </c>
      <c r="AY16" s="42"/>
      <c r="AZ16" s="42"/>
      <c r="BA16" s="42"/>
      <c r="BB16" s="43"/>
      <c r="BC16" s="43"/>
      <c r="BD16" s="43"/>
      <c r="BE16" s="43"/>
      <c r="BF16" s="44"/>
      <c r="BG16" s="43"/>
      <c r="BH16" s="43"/>
      <c r="BI16" s="44"/>
      <c r="BJ16" s="107">
        <f t="shared" si="0"/>
        <v>15000</v>
      </c>
      <c r="BS16" s="46"/>
    </row>
    <row r="17" spans="1:71" s="45" customFormat="1" ht="24" customHeight="1" x14ac:dyDescent="0.25">
      <c r="A17" s="86">
        <f t="shared" si="1"/>
        <v>14</v>
      </c>
      <c r="B17" s="39" t="s">
        <v>109</v>
      </c>
      <c r="C17" s="129"/>
      <c r="D17" s="4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2"/>
      <c r="AV17" s="40"/>
      <c r="AW17" s="32"/>
      <c r="AX17" s="41">
        <v>15000</v>
      </c>
      <c r="AY17" s="42"/>
      <c r="AZ17" s="42"/>
      <c r="BA17" s="42"/>
      <c r="BB17" s="43"/>
      <c r="BC17" s="43"/>
      <c r="BD17" s="43"/>
      <c r="BE17" s="43"/>
      <c r="BF17" s="44"/>
      <c r="BG17" s="43"/>
      <c r="BH17" s="43"/>
      <c r="BI17" s="44"/>
      <c r="BJ17" s="107">
        <f t="shared" si="0"/>
        <v>15000</v>
      </c>
      <c r="BS17" s="46"/>
    </row>
    <row r="18" spans="1:71" s="45" customFormat="1" ht="24" customHeight="1" x14ac:dyDescent="0.25">
      <c r="A18" s="86">
        <f t="shared" si="1"/>
        <v>15</v>
      </c>
      <c r="B18" s="39" t="s">
        <v>72</v>
      </c>
      <c r="C18" s="88" t="s">
        <v>71</v>
      </c>
      <c r="D18" s="4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130" t="s">
        <v>59</v>
      </c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2"/>
      <c r="AV18" s="40">
        <f t="shared" ref="AV18:AV25" si="3">COUNTA(D18:AU18)</f>
        <v>1</v>
      </c>
      <c r="AW18" s="32"/>
      <c r="AX18" s="41"/>
      <c r="AY18" s="42"/>
      <c r="AZ18" s="42">
        <v>100000</v>
      </c>
      <c r="BA18" s="42"/>
      <c r="BB18" s="43"/>
      <c r="BC18" s="43"/>
      <c r="BD18" s="43"/>
      <c r="BE18" s="43"/>
      <c r="BF18" s="44"/>
      <c r="BG18" s="43"/>
      <c r="BH18" s="43"/>
      <c r="BI18" s="44"/>
      <c r="BJ18" s="107">
        <f t="shared" si="0"/>
        <v>100000</v>
      </c>
      <c r="BS18" s="46"/>
    </row>
    <row r="19" spans="1:71" s="45" customFormat="1" ht="24" customHeight="1" x14ac:dyDescent="0.25">
      <c r="A19" s="86">
        <f t="shared" si="1"/>
        <v>16</v>
      </c>
      <c r="B19" s="39" t="s">
        <v>72</v>
      </c>
      <c r="C19" s="88" t="s">
        <v>71</v>
      </c>
      <c r="D19" s="4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130" t="s">
        <v>59</v>
      </c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2"/>
      <c r="AV19" s="40">
        <f t="shared" si="3"/>
        <v>1</v>
      </c>
      <c r="AW19" s="32"/>
      <c r="AX19" s="41"/>
      <c r="AY19" s="42">
        <v>50000</v>
      </c>
      <c r="AZ19" s="42"/>
      <c r="BA19" s="42"/>
      <c r="BB19" s="43"/>
      <c r="BC19" s="43"/>
      <c r="BD19" s="43"/>
      <c r="BE19" s="43"/>
      <c r="BF19" s="44"/>
      <c r="BG19" s="43"/>
      <c r="BH19" s="43"/>
      <c r="BI19" s="44"/>
      <c r="BJ19" s="107">
        <f t="shared" si="0"/>
        <v>50000</v>
      </c>
      <c r="BS19" s="46"/>
    </row>
    <row r="20" spans="1:71" s="45" customFormat="1" ht="24" customHeight="1" x14ac:dyDescent="0.25">
      <c r="A20" s="86">
        <f t="shared" si="1"/>
        <v>17</v>
      </c>
      <c r="B20" s="39" t="s">
        <v>72</v>
      </c>
      <c r="C20" s="88" t="s">
        <v>71</v>
      </c>
      <c r="D20" s="4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130" t="s">
        <v>59</v>
      </c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2"/>
      <c r="AV20" s="40">
        <f t="shared" si="3"/>
        <v>1</v>
      </c>
      <c r="AW20" s="32"/>
      <c r="AX20" s="41"/>
      <c r="AY20" s="42">
        <v>50000</v>
      </c>
      <c r="AZ20" s="42"/>
      <c r="BA20" s="42"/>
      <c r="BB20" s="43"/>
      <c r="BC20" s="43"/>
      <c r="BD20" s="43"/>
      <c r="BE20" s="43"/>
      <c r="BF20" s="44"/>
      <c r="BG20" s="43"/>
      <c r="BH20" s="43"/>
      <c r="BI20" s="44"/>
      <c r="BJ20" s="107">
        <f t="shared" si="0"/>
        <v>50000</v>
      </c>
      <c r="BS20" s="46"/>
    </row>
    <row r="21" spans="1:71" s="45" customFormat="1" ht="24" customHeight="1" x14ac:dyDescent="0.25">
      <c r="A21" s="86">
        <f t="shared" si="1"/>
        <v>18</v>
      </c>
      <c r="B21" s="39" t="s">
        <v>72</v>
      </c>
      <c r="C21" s="88" t="s">
        <v>71</v>
      </c>
      <c r="D21" s="4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130" t="s">
        <v>59</v>
      </c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2"/>
      <c r="AV21" s="40">
        <f t="shared" si="3"/>
        <v>1</v>
      </c>
      <c r="AW21" s="32"/>
      <c r="AX21" s="41">
        <v>15000</v>
      </c>
      <c r="AY21" s="42"/>
      <c r="AZ21" s="42"/>
      <c r="BA21" s="42"/>
      <c r="BB21" s="43"/>
      <c r="BC21" s="43"/>
      <c r="BD21" s="43"/>
      <c r="BE21" s="43"/>
      <c r="BF21" s="44"/>
      <c r="BG21" s="43"/>
      <c r="BH21" s="43"/>
      <c r="BI21" s="44"/>
      <c r="BJ21" s="107">
        <f t="shared" si="0"/>
        <v>15000</v>
      </c>
      <c r="BS21" s="46"/>
    </row>
    <row r="22" spans="1:71" s="45" customFormat="1" ht="24" customHeight="1" x14ac:dyDescent="0.25">
      <c r="A22" s="86">
        <f t="shared" si="1"/>
        <v>19</v>
      </c>
      <c r="B22" s="39" t="s">
        <v>72</v>
      </c>
      <c r="C22" s="88" t="s">
        <v>71</v>
      </c>
      <c r="D22" s="4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130" t="s">
        <v>59</v>
      </c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2"/>
      <c r="AV22" s="40">
        <f t="shared" si="3"/>
        <v>1</v>
      </c>
      <c r="AW22" s="32"/>
      <c r="AX22" s="41"/>
      <c r="AY22" s="42">
        <v>50000</v>
      </c>
      <c r="AZ22" s="42"/>
      <c r="BA22" s="42"/>
      <c r="BB22" s="43"/>
      <c r="BC22" s="43"/>
      <c r="BD22" s="43"/>
      <c r="BE22" s="43"/>
      <c r="BF22" s="44"/>
      <c r="BG22" s="43"/>
      <c r="BH22" s="43"/>
      <c r="BI22" s="44"/>
      <c r="BJ22" s="107">
        <f t="shared" si="0"/>
        <v>50000</v>
      </c>
      <c r="BS22" s="46"/>
    </row>
    <row r="23" spans="1:71" s="45" customFormat="1" ht="24" customHeight="1" x14ac:dyDescent="0.25">
      <c r="A23" s="86">
        <f t="shared" si="1"/>
        <v>20</v>
      </c>
      <c r="B23" s="39" t="s">
        <v>72</v>
      </c>
      <c r="C23" s="88" t="s">
        <v>71</v>
      </c>
      <c r="D23" s="4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130" t="s">
        <v>59</v>
      </c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2"/>
      <c r="AV23" s="40">
        <f t="shared" si="3"/>
        <v>1</v>
      </c>
      <c r="AW23" s="32"/>
      <c r="AX23" s="41">
        <v>15000</v>
      </c>
      <c r="AY23" s="42"/>
      <c r="AZ23" s="42"/>
      <c r="BA23" s="42"/>
      <c r="BB23" s="43"/>
      <c r="BC23" s="43"/>
      <c r="BD23" s="43"/>
      <c r="BE23" s="43"/>
      <c r="BF23" s="44"/>
      <c r="BG23" s="43"/>
      <c r="BH23" s="43"/>
      <c r="BI23" s="44"/>
      <c r="BJ23" s="107">
        <f t="shared" si="0"/>
        <v>15000</v>
      </c>
      <c r="BS23" s="46"/>
    </row>
    <row r="24" spans="1:71" s="45" customFormat="1" ht="24" customHeight="1" x14ac:dyDescent="0.25">
      <c r="A24" s="86">
        <f t="shared" si="1"/>
        <v>21</v>
      </c>
      <c r="B24" s="39" t="s">
        <v>72</v>
      </c>
      <c r="C24" s="88" t="s">
        <v>71</v>
      </c>
      <c r="D24" s="4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130" t="s">
        <v>59</v>
      </c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2"/>
      <c r="AV24" s="40">
        <f t="shared" si="3"/>
        <v>1</v>
      </c>
      <c r="AW24" s="32"/>
      <c r="AX24" s="41">
        <v>15000</v>
      </c>
      <c r="AY24" s="42"/>
      <c r="AZ24" s="42"/>
      <c r="BA24" s="42"/>
      <c r="BB24" s="43"/>
      <c r="BC24" s="43"/>
      <c r="BD24" s="43"/>
      <c r="BE24" s="43"/>
      <c r="BF24" s="44"/>
      <c r="BG24" s="43"/>
      <c r="BH24" s="43"/>
      <c r="BI24" s="44"/>
      <c r="BJ24" s="107">
        <f t="shared" si="0"/>
        <v>15000</v>
      </c>
      <c r="BS24" s="46"/>
    </row>
    <row r="25" spans="1:71" s="45" customFormat="1" ht="24" customHeight="1" x14ac:dyDescent="0.25">
      <c r="A25" s="86">
        <f t="shared" si="1"/>
        <v>22</v>
      </c>
      <c r="B25" s="39" t="s">
        <v>72</v>
      </c>
      <c r="C25" s="88" t="s">
        <v>71</v>
      </c>
      <c r="D25" s="4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130" t="s">
        <v>59</v>
      </c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2"/>
      <c r="AV25" s="40">
        <f t="shared" si="3"/>
        <v>1</v>
      </c>
      <c r="AW25" s="32"/>
      <c r="AX25" s="41"/>
      <c r="AY25" s="42"/>
      <c r="AZ25" s="42">
        <v>100000</v>
      </c>
      <c r="BA25" s="42"/>
      <c r="BB25" s="43"/>
      <c r="BC25" s="43"/>
      <c r="BD25" s="43"/>
      <c r="BE25" s="43"/>
      <c r="BF25" s="44"/>
      <c r="BG25" s="43"/>
      <c r="BH25" s="43"/>
      <c r="BI25" s="44"/>
      <c r="BJ25" s="107">
        <f t="shared" si="0"/>
        <v>100000</v>
      </c>
      <c r="BK25" s="112">
        <f>SUM(BJ18:BJ25)</f>
        <v>395000</v>
      </c>
      <c r="BS25" s="46"/>
    </row>
    <row r="26" spans="1:71" s="45" customFormat="1" ht="24" customHeight="1" x14ac:dyDescent="0.25">
      <c r="A26" s="86">
        <f>A17+1</f>
        <v>15</v>
      </c>
      <c r="B26" s="39" t="s">
        <v>107</v>
      </c>
      <c r="C26" s="129"/>
      <c r="D26" s="4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2"/>
      <c r="AV26" s="40"/>
      <c r="AW26" s="32"/>
      <c r="AX26" s="41"/>
      <c r="AY26" s="42">
        <v>50000</v>
      </c>
      <c r="AZ26" s="42"/>
      <c r="BA26" s="42"/>
      <c r="BB26" s="43"/>
      <c r="BC26" s="43"/>
      <c r="BD26" s="43"/>
      <c r="BE26" s="43"/>
      <c r="BF26" s="44"/>
      <c r="BG26" s="43"/>
      <c r="BH26" s="43"/>
      <c r="BI26" s="44"/>
      <c r="BJ26" s="107">
        <f t="shared" si="0"/>
        <v>50000</v>
      </c>
      <c r="BS26" s="46"/>
    </row>
    <row r="27" spans="1:71" s="45" customFormat="1" ht="24" customHeight="1" x14ac:dyDescent="0.25">
      <c r="A27" s="86">
        <f t="shared" ref="A27:A32" si="4">A26+1</f>
        <v>16</v>
      </c>
      <c r="B27" s="39" t="s">
        <v>57</v>
      </c>
      <c r="C27" s="129" t="s">
        <v>58</v>
      </c>
      <c r="D27" s="133" t="s">
        <v>59</v>
      </c>
      <c r="E27" s="130" t="s">
        <v>59</v>
      </c>
      <c r="F27" s="130" t="s">
        <v>59</v>
      </c>
      <c r="G27" s="130" t="s">
        <v>59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 t="s">
        <v>59</v>
      </c>
      <c r="R27" s="130" t="s">
        <v>59</v>
      </c>
      <c r="S27" s="130" t="s">
        <v>59</v>
      </c>
      <c r="T27" s="130" t="s">
        <v>59</v>
      </c>
      <c r="U27" s="130" t="s">
        <v>59</v>
      </c>
      <c r="V27" s="130" t="s">
        <v>59</v>
      </c>
      <c r="W27" s="130" t="s">
        <v>59</v>
      </c>
      <c r="X27" s="130" t="s">
        <v>59</v>
      </c>
      <c r="Y27" s="130" t="s">
        <v>59</v>
      </c>
      <c r="Z27" s="130" t="s">
        <v>59</v>
      </c>
      <c r="AA27" s="130" t="s">
        <v>59</v>
      </c>
      <c r="AB27" s="130" t="s">
        <v>59</v>
      </c>
      <c r="AC27" s="130"/>
      <c r="AD27" s="130" t="s">
        <v>59</v>
      </c>
      <c r="AE27" s="130"/>
      <c r="AF27" s="130"/>
      <c r="AG27" s="130" t="s">
        <v>59</v>
      </c>
      <c r="AH27" s="130"/>
      <c r="AI27" s="130"/>
      <c r="AJ27" s="130"/>
      <c r="AK27" s="130"/>
      <c r="AL27" s="130" t="s">
        <v>59</v>
      </c>
      <c r="AM27" s="130" t="s">
        <v>59</v>
      </c>
      <c r="AN27" s="130" t="s">
        <v>59</v>
      </c>
      <c r="AO27" s="130" t="s">
        <v>59</v>
      </c>
      <c r="AP27" s="130" t="s">
        <v>59</v>
      </c>
      <c r="AQ27" s="130" t="s">
        <v>59</v>
      </c>
      <c r="AR27" s="130" t="s">
        <v>59</v>
      </c>
      <c r="AS27" s="130" t="s">
        <v>59</v>
      </c>
      <c r="AT27" s="130" t="s">
        <v>59</v>
      </c>
      <c r="AU27" s="130" t="s">
        <v>59</v>
      </c>
      <c r="AV27" s="40">
        <f t="shared" ref="AV27:AV32" si="5">COUNTA(D27:AU27)</f>
        <v>28</v>
      </c>
      <c r="AW27" s="32"/>
      <c r="AX27" s="41"/>
      <c r="AY27" s="42"/>
      <c r="AZ27" s="42">
        <v>100000</v>
      </c>
      <c r="BA27" s="42"/>
      <c r="BB27" s="43"/>
      <c r="BC27" s="43"/>
      <c r="BD27" s="43"/>
      <c r="BE27" s="43"/>
      <c r="BF27" s="44"/>
      <c r="BG27" s="43"/>
      <c r="BH27" s="43"/>
      <c r="BI27" s="44"/>
      <c r="BJ27" s="107">
        <f t="shared" si="0"/>
        <v>100000</v>
      </c>
      <c r="BS27" s="46"/>
    </row>
    <row r="28" spans="1:71" s="45" customFormat="1" ht="24" customHeight="1" x14ac:dyDescent="0.25">
      <c r="A28" s="86">
        <f t="shared" si="4"/>
        <v>17</v>
      </c>
      <c r="B28" s="39" t="s">
        <v>57</v>
      </c>
      <c r="C28" s="129" t="s">
        <v>58</v>
      </c>
      <c r="D28" s="133"/>
      <c r="E28" s="130" t="s">
        <v>59</v>
      </c>
      <c r="F28" s="130" t="s">
        <v>59</v>
      </c>
      <c r="G28" s="130" t="s">
        <v>59</v>
      </c>
      <c r="H28" s="130"/>
      <c r="I28" s="130"/>
      <c r="J28" s="130"/>
      <c r="K28" s="130"/>
      <c r="L28" s="130"/>
      <c r="M28" s="130"/>
      <c r="N28" s="130"/>
      <c r="O28" s="130"/>
      <c r="P28" s="130"/>
      <c r="Q28" s="130" t="s">
        <v>59</v>
      </c>
      <c r="R28" s="130" t="s">
        <v>59</v>
      </c>
      <c r="S28" s="130" t="s">
        <v>59</v>
      </c>
      <c r="T28" s="130" t="s">
        <v>59</v>
      </c>
      <c r="U28" s="130" t="s">
        <v>59</v>
      </c>
      <c r="V28" s="130" t="s">
        <v>59</v>
      </c>
      <c r="W28" s="130" t="s">
        <v>59</v>
      </c>
      <c r="X28" s="130" t="s">
        <v>59</v>
      </c>
      <c r="Y28" s="130" t="s">
        <v>59</v>
      </c>
      <c r="Z28" s="130" t="s">
        <v>59</v>
      </c>
      <c r="AA28" s="130" t="s">
        <v>59</v>
      </c>
      <c r="AB28" s="130" t="s">
        <v>59</v>
      </c>
      <c r="AC28" s="130"/>
      <c r="AD28" s="130" t="s">
        <v>59</v>
      </c>
      <c r="AE28" s="130"/>
      <c r="AF28" s="130"/>
      <c r="AG28" s="130" t="s">
        <v>59</v>
      </c>
      <c r="AH28" s="130"/>
      <c r="AI28" s="130"/>
      <c r="AJ28" s="130"/>
      <c r="AK28" s="130"/>
      <c r="AL28" s="130" t="s">
        <v>59</v>
      </c>
      <c r="AM28" s="130" t="s">
        <v>59</v>
      </c>
      <c r="AN28" s="130" t="s">
        <v>59</v>
      </c>
      <c r="AO28" s="130" t="s">
        <v>59</v>
      </c>
      <c r="AP28" s="130" t="s">
        <v>59</v>
      </c>
      <c r="AQ28" s="130" t="s">
        <v>59</v>
      </c>
      <c r="AR28" s="130" t="s">
        <v>59</v>
      </c>
      <c r="AS28" s="130" t="s">
        <v>59</v>
      </c>
      <c r="AT28" s="130" t="s">
        <v>59</v>
      </c>
      <c r="AU28" s="130" t="s">
        <v>59</v>
      </c>
      <c r="AV28" s="40">
        <f t="shared" si="5"/>
        <v>27</v>
      </c>
      <c r="AW28" s="32"/>
      <c r="AX28" s="41"/>
      <c r="AY28" s="42"/>
      <c r="AZ28" s="42"/>
      <c r="BA28" s="42">
        <v>250000</v>
      </c>
      <c r="BB28" s="43"/>
      <c r="BC28" s="43"/>
      <c r="BD28" s="43"/>
      <c r="BE28" s="43"/>
      <c r="BF28" s="44"/>
      <c r="BG28" s="43"/>
      <c r="BH28" s="43"/>
      <c r="BI28" s="44"/>
      <c r="BJ28" s="107">
        <f t="shared" si="0"/>
        <v>250000</v>
      </c>
      <c r="BS28" s="46"/>
    </row>
    <row r="29" spans="1:71" s="45" customFormat="1" ht="24" customHeight="1" x14ac:dyDescent="0.25">
      <c r="A29" s="86">
        <f t="shared" si="4"/>
        <v>18</v>
      </c>
      <c r="B29" s="39" t="s">
        <v>57</v>
      </c>
      <c r="C29" s="129" t="s">
        <v>58</v>
      </c>
      <c r="D29" s="133"/>
      <c r="E29" s="130" t="s">
        <v>59</v>
      </c>
      <c r="F29" s="130" t="s">
        <v>59</v>
      </c>
      <c r="G29" s="130" t="s">
        <v>59</v>
      </c>
      <c r="H29" s="130"/>
      <c r="I29" s="130"/>
      <c r="J29" s="130"/>
      <c r="K29" s="130"/>
      <c r="L29" s="130"/>
      <c r="M29" s="130"/>
      <c r="N29" s="130"/>
      <c r="O29" s="130"/>
      <c r="P29" s="130"/>
      <c r="Q29" s="130" t="s">
        <v>59</v>
      </c>
      <c r="R29" s="130" t="s">
        <v>59</v>
      </c>
      <c r="S29" s="130" t="s">
        <v>59</v>
      </c>
      <c r="T29" s="130" t="s">
        <v>59</v>
      </c>
      <c r="U29" s="130" t="s">
        <v>59</v>
      </c>
      <c r="V29" s="130" t="s">
        <v>59</v>
      </c>
      <c r="W29" s="130" t="s">
        <v>59</v>
      </c>
      <c r="X29" s="130" t="s">
        <v>59</v>
      </c>
      <c r="Y29" s="130" t="s">
        <v>59</v>
      </c>
      <c r="Z29" s="130" t="s">
        <v>59</v>
      </c>
      <c r="AA29" s="130" t="s">
        <v>59</v>
      </c>
      <c r="AB29" s="130" t="s">
        <v>59</v>
      </c>
      <c r="AC29" s="130"/>
      <c r="AD29" s="130" t="s">
        <v>59</v>
      </c>
      <c r="AE29" s="130"/>
      <c r="AF29" s="130"/>
      <c r="AG29" s="130" t="s">
        <v>59</v>
      </c>
      <c r="AH29" s="130"/>
      <c r="AI29" s="130"/>
      <c r="AJ29" s="130"/>
      <c r="AK29" s="130"/>
      <c r="AL29" s="130" t="s">
        <v>59</v>
      </c>
      <c r="AM29" s="130" t="s">
        <v>59</v>
      </c>
      <c r="AN29" s="130" t="s">
        <v>59</v>
      </c>
      <c r="AO29" s="130" t="s">
        <v>59</v>
      </c>
      <c r="AP29" s="130" t="s">
        <v>59</v>
      </c>
      <c r="AQ29" s="130" t="s">
        <v>59</v>
      </c>
      <c r="AR29" s="130" t="s">
        <v>59</v>
      </c>
      <c r="AS29" s="130" t="s">
        <v>59</v>
      </c>
      <c r="AT29" s="130" t="s">
        <v>59</v>
      </c>
      <c r="AU29" s="130" t="s">
        <v>59</v>
      </c>
      <c r="AV29" s="40">
        <f t="shared" si="5"/>
        <v>27</v>
      </c>
      <c r="AW29" s="32"/>
      <c r="AX29" s="41"/>
      <c r="AY29" s="42"/>
      <c r="AZ29" s="42"/>
      <c r="BA29" s="42">
        <v>250000</v>
      </c>
      <c r="BB29" s="43"/>
      <c r="BC29" s="43"/>
      <c r="BD29" s="43"/>
      <c r="BE29" s="43"/>
      <c r="BF29" s="44"/>
      <c r="BG29" s="43"/>
      <c r="BH29" s="43"/>
      <c r="BI29" s="44"/>
      <c r="BJ29" s="107">
        <f t="shared" si="0"/>
        <v>250000</v>
      </c>
      <c r="BS29" s="46"/>
    </row>
    <row r="30" spans="1:71" s="45" customFormat="1" ht="24" customHeight="1" x14ac:dyDescent="0.25">
      <c r="A30" s="86">
        <f t="shared" si="4"/>
        <v>19</v>
      </c>
      <c r="B30" s="39" t="s">
        <v>116</v>
      </c>
      <c r="C30" s="129" t="s">
        <v>117</v>
      </c>
      <c r="D30" s="133"/>
      <c r="E30" s="130" t="s">
        <v>59</v>
      </c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 t="s">
        <v>59</v>
      </c>
      <c r="R30" s="130"/>
      <c r="S30" s="130"/>
      <c r="T30" s="130" t="s">
        <v>59</v>
      </c>
      <c r="U30" s="130" t="s">
        <v>59</v>
      </c>
      <c r="V30" s="130"/>
      <c r="W30" s="130" t="s">
        <v>59</v>
      </c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 t="s">
        <v>59</v>
      </c>
      <c r="AJ30" s="130"/>
      <c r="AK30" s="130"/>
      <c r="AL30" s="130"/>
      <c r="AM30" s="130"/>
      <c r="AN30" s="130" t="s">
        <v>59</v>
      </c>
      <c r="AO30" s="130"/>
      <c r="AP30" s="130"/>
      <c r="AQ30" s="130"/>
      <c r="AR30" s="130"/>
      <c r="AS30" s="130" t="s">
        <v>59</v>
      </c>
      <c r="AT30" s="130"/>
      <c r="AU30" s="134"/>
      <c r="AV30" s="40">
        <f t="shared" si="5"/>
        <v>8</v>
      </c>
      <c r="AW30" s="32"/>
      <c r="AX30" s="41"/>
      <c r="AY30" s="42">
        <v>50000</v>
      </c>
      <c r="AZ30" s="42"/>
      <c r="BA30" s="42"/>
      <c r="BB30" s="43"/>
      <c r="BC30" s="43"/>
      <c r="BD30" s="43"/>
      <c r="BE30" s="43"/>
      <c r="BF30" s="44"/>
      <c r="BG30" s="43"/>
      <c r="BH30" s="43"/>
      <c r="BI30" s="44"/>
      <c r="BJ30" s="107">
        <f t="shared" si="0"/>
        <v>50000</v>
      </c>
      <c r="BS30" s="46"/>
    </row>
    <row r="31" spans="1:71" s="45" customFormat="1" ht="24" customHeight="1" x14ac:dyDescent="0.25">
      <c r="A31" s="86">
        <f t="shared" si="4"/>
        <v>20</v>
      </c>
      <c r="B31" s="39" t="s">
        <v>122</v>
      </c>
      <c r="C31" s="129" t="s">
        <v>123</v>
      </c>
      <c r="D31" s="135" t="s">
        <v>59</v>
      </c>
      <c r="E31" s="130" t="s">
        <v>59</v>
      </c>
      <c r="F31" s="130" t="s">
        <v>59</v>
      </c>
      <c r="G31" s="130"/>
      <c r="H31" s="130"/>
      <c r="I31" s="130"/>
      <c r="J31" s="130"/>
      <c r="K31" s="130" t="s">
        <v>59</v>
      </c>
      <c r="L31" s="130" t="s">
        <v>59</v>
      </c>
      <c r="M31" s="130" t="s">
        <v>59</v>
      </c>
      <c r="N31" s="130"/>
      <c r="O31" s="130"/>
      <c r="P31" s="130"/>
      <c r="Q31" s="130" t="s">
        <v>59</v>
      </c>
      <c r="R31" s="130"/>
      <c r="S31" s="130"/>
      <c r="T31" s="130"/>
      <c r="U31" s="130" t="s">
        <v>59</v>
      </c>
      <c r="V31" s="130" t="s">
        <v>59</v>
      </c>
      <c r="W31" s="130"/>
      <c r="X31" s="130" t="s">
        <v>59</v>
      </c>
      <c r="Y31" s="130"/>
      <c r="Z31" s="130"/>
      <c r="AA31" s="130" t="s">
        <v>59</v>
      </c>
      <c r="AB31" s="130"/>
      <c r="AC31" s="130"/>
      <c r="AD31" s="130"/>
      <c r="AE31" s="130" t="s">
        <v>59</v>
      </c>
      <c r="AF31" s="130"/>
      <c r="AG31" s="130"/>
      <c r="AH31" s="130"/>
      <c r="AI31" s="130" t="s">
        <v>59</v>
      </c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4"/>
      <c r="AV31" s="40">
        <f t="shared" si="5"/>
        <v>13</v>
      </c>
      <c r="AW31" s="32"/>
      <c r="AX31" s="41"/>
      <c r="AY31" s="42">
        <v>50000</v>
      </c>
      <c r="AZ31" s="42"/>
      <c r="BA31" s="42"/>
      <c r="BB31" s="43"/>
      <c r="BC31" s="43"/>
      <c r="BD31" s="43"/>
      <c r="BE31" s="43"/>
      <c r="BF31" s="44"/>
      <c r="BG31" s="43"/>
      <c r="BH31" s="43"/>
      <c r="BI31" s="44"/>
      <c r="BJ31" s="107">
        <f t="shared" si="0"/>
        <v>50000</v>
      </c>
      <c r="BS31" s="46"/>
    </row>
    <row r="32" spans="1:71" s="45" customFormat="1" ht="24" customHeight="1" x14ac:dyDescent="0.25">
      <c r="A32" s="86">
        <f t="shared" si="4"/>
        <v>21</v>
      </c>
      <c r="B32" s="39" t="s">
        <v>119</v>
      </c>
      <c r="C32" s="129" t="s">
        <v>120</v>
      </c>
      <c r="D32" s="133"/>
      <c r="E32" s="130" t="s">
        <v>59</v>
      </c>
      <c r="F32" s="130" t="s">
        <v>59</v>
      </c>
      <c r="G32" s="130"/>
      <c r="H32" s="130"/>
      <c r="I32" s="130"/>
      <c r="J32" s="130"/>
      <c r="K32" s="130"/>
      <c r="L32" s="130"/>
      <c r="M32" s="130"/>
      <c r="N32" s="130" t="s">
        <v>59</v>
      </c>
      <c r="O32" s="130"/>
      <c r="P32" s="130"/>
      <c r="Q32" s="130" t="s">
        <v>59</v>
      </c>
      <c r="R32" s="130" t="s">
        <v>59</v>
      </c>
      <c r="S32" s="130" t="s">
        <v>59</v>
      </c>
      <c r="T32" s="130" t="s">
        <v>59</v>
      </c>
      <c r="U32" s="130" t="s">
        <v>59</v>
      </c>
      <c r="V32" s="130" t="s">
        <v>59</v>
      </c>
      <c r="W32" s="130" t="s">
        <v>59</v>
      </c>
      <c r="X32" s="130"/>
      <c r="Y32" s="130"/>
      <c r="Z32" s="130" t="s">
        <v>59</v>
      </c>
      <c r="AA32" s="130" t="s">
        <v>59</v>
      </c>
      <c r="AB32" s="130" t="s">
        <v>59</v>
      </c>
      <c r="AC32" s="130"/>
      <c r="AD32" s="130"/>
      <c r="AE32" s="130"/>
      <c r="AF32" s="130" t="s">
        <v>59</v>
      </c>
      <c r="AG32" s="130"/>
      <c r="AH32" s="130" t="s">
        <v>59</v>
      </c>
      <c r="AI32" s="130"/>
      <c r="AJ32" s="130"/>
      <c r="AK32" s="130"/>
      <c r="AL32" s="130" t="s">
        <v>59</v>
      </c>
      <c r="AM32" s="130" t="s">
        <v>59</v>
      </c>
      <c r="AN32" s="130" t="s">
        <v>59</v>
      </c>
      <c r="AO32" s="130"/>
      <c r="AP32" s="130" t="s">
        <v>59</v>
      </c>
      <c r="AQ32" s="130" t="s">
        <v>59</v>
      </c>
      <c r="AR32" s="130" t="s">
        <v>59</v>
      </c>
      <c r="AS32" s="130" t="s">
        <v>59</v>
      </c>
      <c r="AT32" s="130"/>
      <c r="AU32" s="134" t="s">
        <v>59</v>
      </c>
      <c r="AV32" s="40">
        <f t="shared" si="5"/>
        <v>23</v>
      </c>
      <c r="AW32" s="32"/>
      <c r="AX32" s="41"/>
      <c r="AY32" s="42">
        <v>50000</v>
      </c>
      <c r="AZ32" s="42"/>
      <c r="BA32" s="42"/>
      <c r="BB32" s="43"/>
      <c r="BC32" s="43"/>
      <c r="BD32" s="43"/>
      <c r="BE32" s="43"/>
      <c r="BF32" s="44"/>
      <c r="BG32" s="43"/>
      <c r="BH32" s="43"/>
      <c r="BI32" s="44"/>
      <c r="BJ32" s="107">
        <f t="shared" si="0"/>
        <v>50000</v>
      </c>
      <c r="BK32" s="112">
        <f>SUM(BJ27:BJ32)</f>
        <v>750000</v>
      </c>
      <c r="BS32" s="46"/>
    </row>
    <row r="33" spans="1:173" s="45" customFormat="1" ht="24" customHeight="1" x14ac:dyDescent="0.25">
      <c r="A33" s="86">
        <f>A26+1</f>
        <v>16</v>
      </c>
      <c r="B33" s="87" t="s">
        <v>88</v>
      </c>
      <c r="C33" s="88" t="s">
        <v>64</v>
      </c>
      <c r="D33" s="4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2"/>
      <c r="AV33" s="40"/>
      <c r="AW33" s="32"/>
      <c r="AX33" s="41"/>
      <c r="AY33" s="42"/>
      <c r="AZ33" s="42">
        <v>100000</v>
      </c>
      <c r="BA33" s="42"/>
      <c r="BB33" s="43"/>
      <c r="BC33" s="43"/>
      <c r="BD33" s="43"/>
      <c r="BE33" s="43"/>
      <c r="BF33" s="44"/>
      <c r="BG33" s="43"/>
      <c r="BH33" s="43"/>
      <c r="BI33" s="44"/>
      <c r="BJ33" s="107">
        <f t="shared" si="0"/>
        <v>100000</v>
      </c>
      <c r="BS33" s="46"/>
    </row>
    <row r="34" spans="1:173" s="45" customFormat="1" ht="24" customHeight="1" x14ac:dyDescent="0.25">
      <c r="A34" s="86">
        <f t="shared" si="1"/>
        <v>17</v>
      </c>
      <c r="B34" s="87" t="s">
        <v>88</v>
      </c>
      <c r="C34" s="88" t="s">
        <v>64</v>
      </c>
      <c r="D34" s="4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2"/>
      <c r="AV34" s="40"/>
      <c r="AW34" s="32"/>
      <c r="AX34" s="41"/>
      <c r="AY34" s="42"/>
      <c r="AZ34" s="42">
        <v>100000</v>
      </c>
      <c r="BA34" s="42"/>
      <c r="BB34" s="43"/>
      <c r="BC34" s="43"/>
      <c r="BD34" s="43"/>
      <c r="BE34" s="43"/>
      <c r="BF34" s="44"/>
      <c r="BG34" s="43"/>
      <c r="BH34" s="43"/>
      <c r="BI34" s="44"/>
      <c r="BJ34" s="107">
        <f t="shared" si="0"/>
        <v>100000</v>
      </c>
      <c r="BS34" s="46"/>
    </row>
    <row r="35" spans="1:173" s="45" customFormat="1" ht="24" customHeight="1" x14ac:dyDescent="0.25">
      <c r="A35" s="86">
        <f t="shared" si="1"/>
        <v>18</v>
      </c>
      <c r="B35" s="87" t="s">
        <v>88</v>
      </c>
      <c r="C35" s="88" t="s">
        <v>64</v>
      </c>
      <c r="D35" s="4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2"/>
      <c r="AV35" s="40"/>
      <c r="AW35" s="32"/>
      <c r="AX35" s="41"/>
      <c r="AY35" s="42">
        <v>50000</v>
      </c>
      <c r="AZ35" s="42"/>
      <c r="BA35" s="42"/>
      <c r="BB35" s="43"/>
      <c r="BC35" s="43"/>
      <c r="BD35" s="43"/>
      <c r="BE35" s="43"/>
      <c r="BF35" s="44"/>
      <c r="BG35" s="43"/>
      <c r="BH35" s="43"/>
      <c r="BI35" s="44"/>
      <c r="BJ35" s="107">
        <f t="shared" si="0"/>
        <v>50000</v>
      </c>
      <c r="BS35" s="46"/>
    </row>
    <row r="36" spans="1:173" s="45" customFormat="1" ht="24" customHeight="1" x14ac:dyDescent="0.25">
      <c r="A36" s="86">
        <f t="shared" si="1"/>
        <v>19</v>
      </c>
      <c r="B36" s="87" t="s">
        <v>88</v>
      </c>
      <c r="C36" s="88" t="s">
        <v>64</v>
      </c>
      <c r="D36" s="4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2"/>
      <c r="AV36" s="40"/>
      <c r="AW36" s="32"/>
      <c r="AX36" s="41">
        <v>15000</v>
      </c>
      <c r="AY36" s="42"/>
      <c r="AZ36" s="42"/>
      <c r="BA36" s="42"/>
      <c r="BB36" s="43"/>
      <c r="BC36" s="43"/>
      <c r="BD36" s="43"/>
      <c r="BE36" s="43"/>
      <c r="BF36" s="44"/>
      <c r="BG36" s="43"/>
      <c r="BH36" s="43"/>
      <c r="BI36" s="44"/>
      <c r="BJ36" s="107">
        <f t="shared" si="0"/>
        <v>15000</v>
      </c>
      <c r="BS36" s="46"/>
    </row>
    <row r="37" spans="1:173" s="45" customFormat="1" ht="24" customHeight="1" x14ac:dyDescent="0.25">
      <c r="A37" s="86">
        <f t="shared" si="1"/>
        <v>20</v>
      </c>
      <c r="B37" s="87" t="s">
        <v>88</v>
      </c>
      <c r="C37" s="88" t="s">
        <v>64</v>
      </c>
      <c r="D37" s="4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2"/>
      <c r="AV37" s="40"/>
      <c r="AW37" s="32"/>
      <c r="AX37" s="41">
        <v>15000</v>
      </c>
      <c r="AY37" s="42"/>
      <c r="AZ37" s="42"/>
      <c r="BA37" s="42"/>
      <c r="BB37" s="43"/>
      <c r="BC37" s="43"/>
      <c r="BD37" s="43"/>
      <c r="BE37" s="43"/>
      <c r="BF37" s="44"/>
      <c r="BG37" s="43"/>
      <c r="BH37" s="43"/>
      <c r="BI37" s="44"/>
      <c r="BJ37" s="107">
        <f t="shared" si="0"/>
        <v>15000</v>
      </c>
      <c r="BS37" s="46"/>
    </row>
    <row r="38" spans="1:173" s="45" customFormat="1" ht="24" customHeight="1" x14ac:dyDescent="0.25">
      <c r="A38" s="86">
        <f t="shared" si="1"/>
        <v>21</v>
      </c>
      <c r="B38" s="87" t="s">
        <v>88</v>
      </c>
      <c r="C38" s="88" t="s">
        <v>64</v>
      </c>
      <c r="D38" s="4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2"/>
      <c r="AV38" s="40"/>
      <c r="AW38" s="32"/>
      <c r="AX38" s="41">
        <v>15000</v>
      </c>
      <c r="AY38" s="42"/>
      <c r="AZ38" s="42"/>
      <c r="BA38" s="42"/>
      <c r="BB38" s="43"/>
      <c r="BC38" s="43"/>
      <c r="BD38" s="43"/>
      <c r="BE38" s="43"/>
      <c r="BF38" s="44"/>
      <c r="BG38" s="43"/>
      <c r="BH38" s="43"/>
      <c r="BI38" s="44"/>
      <c r="BJ38" s="107">
        <f t="shared" si="0"/>
        <v>15000</v>
      </c>
      <c r="BS38" s="46"/>
    </row>
    <row r="39" spans="1:173" s="45" customFormat="1" ht="24" customHeight="1" x14ac:dyDescent="0.25">
      <c r="A39" s="86">
        <f t="shared" si="1"/>
        <v>22</v>
      </c>
      <c r="B39" s="87" t="s">
        <v>88</v>
      </c>
      <c r="C39" s="88" t="s">
        <v>64</v>
      </c>
      <c r="D39" s="4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2"/>
      <c r="AV39" s="40"/>
      <c r="AW39" s="32"/>
      <c r="AX39" s="41"/>
      <c r="AY39" s="42"/>
      <c r="AZ39" s="42">
        <v>100000</v>
      </c>
      <c r="BA39" s="42"/>
      <c r="BB39" s="43"/>
      <c r="BC39" s="43"/>
      <c r="BD39" s="43"/>
      <c r="BE39" s="43"/>
      <c r="BF39" s="44"/>
      <c r="BG39" s="43"/>
      <c r="BH39" s="43"/>
      <c r="BI39" s="44"/>
      <c r="BJ39" s="107">
        <f t="shared" si="0"/>
        <v>100000</v>
      </c>
      <c r="BS39" s="46"/>
    </row>
    <row r="40" spans="1:173" s="45" customFormat="1" ht="24" customHeight="1" x14ac:dyDescent="0.25">
      <c r="A40" s="86">
        <f t="shared" si="1"/>
        <v>23</v>
      </c>
      <c r="B40" s="39" t="s">
        <v>83</v>
      </c>
      <c r="C40" s="88" t="s">
        <v>64</v>
      </c>
      <c r="D40" s="40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2"/>
      <c r="AV40" s="40"/>
      <c r="AW40" s="32"/>
      <c r="AX40" s="41"/>
      <c r="AY40" s="42">
        <v>50000</v>
      </c>
      <c r="AZ40" s="42"/>
      <c r="BA40" s="42"/>
      <c r="BB40" s="43"/>
      <c r="BC40" s="43"/>
      <c r="BD40" s="43"/>
      <c r="BE40" s="43"/>
      <c r="BF40" s="44"/>
      <c r="BG40" s="43"/>
      <c r="BH40" s="43"/>
      <c r="BI40" s="44"/>
      <c r="BJ40" s="107">
        <f t="shared" si="0"/>
        <v>50000</v>
      </c>
      <c r="BS40" s="46"/>
    </row>
    <row r="41" spans="1:173" s="38" customFormat="1" ht="24" customHeight="1" x14ac:dyDescent="0.25">
      <c r="A41" s="29">
        <f t="shared" si="1"/>
        <v>24</v>
      </c>
      <c r="B41" s="30" t="s">
        <v>103</v>
      </c>
      <c r="C41" s="79"/>
      <c r="D41" s="40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2"/>
      <c r="AV41" s="33"/>
      <c r="AW41" s="32"/>
      <c r="AX41" s="34"/>
      <c r="AY41" s="35">
        <v>50000</v>
      </c>
      <c r="AZ41" s="35"/>
      <c r="BA41" s="35"/>
      <c r="BB41" s="36"/>
      <c r="BC41" s="36"/>
      <c r="BD41" s="36"/>
      <c r="BE41" s="36"/>
      <c r="BF41" s="37"/>
      <c r="BG41" s="36"/>
      <c r="BH41" s="36"/>
      <c r="BI41" s="37"/>
      <c r="BJ41" s="107">
        <f t="shared" si="0"/>
        <v>50000</v>
      </c>
      <c r="BK41" s="1"/>
      <c r="BL41" s="1"/>
      <c r="BM41" s="1"/>
      <c r="BN41" s="1"/>
      <c r="BO41" s="1"/>
      <c r="BP41" s="1"/>
      <c r="BQ41" s="1"/>
      <c r="BR41" s="1"/>
      <c r="BS41" s="46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</row>
    <row r="42" spans="1:173" s="38" customFormat="1" ht="24" customHeight="1" x14ac:dyDescent="0.25">
      <c r="A42" s="29">
        <f t="shared" si="1"/>
        <v>25</v>
      </c>
      <c r="B42" s="30" t="s">
        <v>102</v>
      </c>
      <c r="C42" s="79"/>
      <c r="D42" s="4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2"/>
      <c r="AV42" s="33"/>
      <c r="AW42" s="32"/>
      <c r="AX42" s="34">
        <v>15000</v>
      </c>
      <c r="AY42" s="35"/>
      <c r="AZ42" s="35"/>
      <c r="BA42" s="35"/>
      <c r="BB42" s="36"/>
      <c r="BC42" s="36"/>
      <c r="BD42" s="36"/>
      <c r="BE42" s="36"/>
      <c r="BF42" s="37"/>
      <c r="BG42" s="36"/>
      <c r="BH42" s="36"/>
      <c r="BI42" s="37"/>
      <c r="BJ42" s="107">
        <f t="shared" si="0"/>
        <v>15000</v>
      </c>
      <c r="BK42" s="1"/>
      <c r="BL42" s="1"/>
      <c r="BM42" s="1"/>
      <c r="BN42" s="1"/>
      <c r="BO42" s="1"/>
      <c r="BP42" s="1"/>
      <c r="BQ42" s="1"/>
      <c r="BR42" s="1"/>
      <c r="BS42" s="46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</row>
    <row r="43" spans="1:173" s="38" customFormat="1" ht="24" customHeight="1" x14ac:dyDescent="0.25">
      <c r="A43" s="29">
        <f t="shared" si="1"/>
        <v>26</v>
      </c>
      <c r="B43" s="30" t="s">
        <v>115</v>
      </c>
      <c r="C43" s="79"/>
      <c r="D43" s="40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2"/>
      <c r="AV43" s="33"/>
      <c r="AW43" s="32"/>
      <c r="AX43" s="34">
        <v>15000</v>
      </c>
      <c r="AY43" s="35"/>
      <c r="AZ43" s="35"/>
      <c r="BA43" s="35"/>
      <c r="BB43" s="36"/>
      <c r="BC43" s="36"/>
      <c r="BD43" s="36"/>
      <c r="BE43" s="36"/>
      <c r="BF43" s="37"/>
      <c r="BG43" s="36"/>
      <c r="BH43" s="36"/>
      <c r="BI43" s="37"/>
      <c r="BJ43" s="107">
        <f t="shared" si="0"/>
        <v>15000</v>
      </c>
      <c r="BK43" s="1"/>
      <c r="BL43" s="1"/>
      <c r="BM43" s="1"/>
      <c r="BN43" s="1"/>
      <c r="BO43" s="1"/>
      <c r="BP43" s="1"/>
      <c r="BQ43" s="1"/>
      <c r="BR43" s="1"/>
      <c r="BS43" s="46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</row>
    <row r="44" spans="1:173" s="38" customFormat="1" ht="24" customHeight="1" x14ac:dyDescent="0.25">
      <c r="A44" s="29">
        <f t="shared" si="1"/>
        <v>27</v>
      </c>
      <c r="B44" s="30" t="s">
        <v>115</v>
      </c>
      <c r="C44" s="79"/>
      <c r="D44" s="4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2"/>
      <c r="AV44" s="33"/>
      <c r="AW44" s="32"/>
      <c r="AX44" s="34">
        <v>15000</v>
      </c>
      <c r="AY44" s="35"/>
      <c r="AZ44" s="35"/>
      <c r="BA44" s="35"/>
      <c r="BB44" s="36"/>
      <c r="BC44" s="36"/>
      <c r="BD44" s="36"/>
      <c r="BE44" s="36"/>
      <c r="BF44" s="37"/>
      <c r="BG44" s="36"/>
      <c r="BH44" s="36"/>
      <c r="BI44" s="37"/>
      <c r="BJ44" s="107">
        <f t="shared" si="0"/>
        <v>15000</v>
      </c>
      <c r="BK44" s="1"/>
      <c r="BL44" s="1"/>
      <c r="BM44" s="1"/>
      <c r="BN44" s="1"/>
      <c r="BO44" s="1"/>
      <c r="BP44" s="1"/>
      <c r="BQ44" s="1"/>
      <c r="BR44" s="1"/>
      <c r="BS44" s="46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</row>
    <row r="45" spans="1:173" s="38" customFormat="1" ht="24" customHeight="1" x14ac:dyDescent="0.25">
      <c r="A45" s="29">
        <f t="shared" si="1"/>
        <v>28</v>
      </c>
      <c r="B45" s="30" t="s">
        <v>115</v>
      </c>
      <c r="C45" s="79"/>
      <c r="D45" s="40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2"/>
      <c r="AV45" s="33"/>
      <c r="AW45" s="32"/>
      <c r="AX45" s="34">
        <v>15000</v>
      </c>
      <c r="AY45" s="35"/>
      <c r="AZ45" s="35"/>
      <c r="BA45" s="35"/>
      <c r="BB45" s="36"/>
      <c r="BC45" s="36"/>
      <c r="BD45" s="36"/>
      <c r="BE45" s="36"/>
      <c r="BF45" s="37"/>
      <c r="BG45" s="36"/>
      <c r="BH45" s="36"/>
      <c r="BI45" s="37"/>
      <c r="BJ45" s="107">
        <f t="shared" si="0"/>
        <v>15000</v>
      </c>
      <c r="BK45" s="1"/>
      <c r="BL45" s="1"/>
      <c r="BM45" s="1"/>
      <c r="BN45" s="1"/>
      <c r="BO45" s="1"/>
      <c r="BP45" s="1"/>
      <c r="BQ45" s="1"/>
      <c r="BR45" s="1"/>
      <c r="BS45" s="46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</row>
    <row r="46" spans="1:173" s="38" customFormat="1" ht="24" customHeight="1" x14ac:dyDescent="0.25">
      <c r="A46" s="29">
        <f t="shared" si="1"/>
        <v>29</v>
      </c>
      <c r="B46" s="30" t="s">
        <v>86</v>
      </c>
      <c r="C46" s="79" t="s">
        <v>87</v>
      </c>
      <c r="D46" s="40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2"/>
      <c r="AV46" s="33"/>
      <c r="AW46" s="32"/>
      <c r="AX46" s="34"/>
      <c r="AY46" s="35"/>
      <c r="AZ46" s="35">
        <v>100000</v>
      </c>
      <c r="BA46" s="35"/>
      <c r="BB46" s="36"/>
      <c r="BC46" s="36"/>
      <c r="BD46" s="36"/>
      <c r="BE46" s="36"/>
      <c r="BF46" s="37"/>
      <c r="BG46" s="36"/>
      <c r="BH46" s="36"/>
      <c r="BI46" s="37"/>
      <c r="BJ46" s="107">
        <f t="shared" si="0"/>
        <v>100000</v>
      </c>
      <c r="BK46" s="1"/>
      <c r="BL46" s="1"/>
      <c r="BM46" s="1"/>
      <c r="BN46" s="1"/>
      <c r="BO46" s="1"/>
      <c r="BP46" s="1"/>
      <c r="BQ46" s="1"/>
      <c r="BR46" s="1"/>
      <c r="BS46" s="46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</row>
    <row r="47" spans="1:173" s="38" customFormat="1" ht="24" customHeight="1" x14ac:dyDescent="0.25">
      <c r="A47" s="29">
        <f t="shared" si="1"/>
        <v>30</v>
      </c>
      <c r="B47" s="30" t="s">
        <v>86</v>
      </c>
      <c r="C47" s="79"/>
      <c r="D47" s="40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2"/>
      <c r="AV47" s="33"/>
      <c r="AW47" s="32"/>
      <c r="AX47" s="34"/>
      <c r="AY47" s="35"/>
      <c r="AZ47" s="35">
        <v>100000</v>
      </c>
      <c r="BA47" s="35"/>
      <c r="BB47" s="36"/>
      <c r="BC47" s="36"/>
      <c r="BD47" s="36"/>
      <c r="BE47" s="36"/>
      <c r="BF47" s="37"/>
      <c r="BG47" s="36"/>
      <c r="BH47" s="36"/>
      <c r="BI47" s="37"/>
      <c r="BJ47" s="107">
        <f t="shared" si="0"/>
        <v>100000</v>
      </c>
      <c r="BK47" s="1"/>
      <c r="BL47" s="1"/>
      <c r="BM47" s="1"/>
      <c r="BN47" s="1"/>
      <c r="BO47" s="1"/>
      <c r="BP47" s="1"/>
      <c r="BQ47" s="1"/>
      <c r="BR47" s="1"/>
      <c r="BS47" s="46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</row>
    <row r="48" spans="1:173" s="38" customFormat="1" ht="24" customHeight="1" x14ac:dyDescent="0.25">
      <c r="A48" s="29">
        <f t="shared" si="1"/>
        <v>31</v>
      </c>
      <c r="B48" s="30" t="s">
        <v>94</v>
      </c>
      <c r="C48" s="79" t="s">
        <v>95</v>
      </c>
      <c r="D48" s="40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2"/>
      <c r="AV48" s="33"/>
      <c r="AW48" s="32"/>
      <c r="AX48" s="34"/>
      <c r="AY48" s="35">
        <v>50000</v>
      </c>
      <c r="AZ48" s="35"/>
      <c r="BA48" s="35"/>
      <c r="BB48" s="36"/>
      <c r="BC48" s="36"/>
      <c r="BD48" s="36"/>
      <c r="BE48" s="36"/>
      <c r="BF48" s="37"/>
      <c r="BG48" s="36"/>
      <c r="BH48" s="36"/>
      <c r="BI48" s="37"/>
      <c r="BJ48" s="107">
        <f t="shared" si="0"/>
        <v>50000</v>
      </c>
      <c r="BK48" s="1"/>
      <c r="BL48" s="1"/>
      <c r="BM48" s="1"/>
      <c r="BN48" s="1"/>
      <c r="BO48" s="1"/>
      <c r="BP48" s="1"/>
      <c r="BQ48" s="1"/>
      <c r="BR48" s="1"/>
      <c r="BS48" s="46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</row>
    <row r="49" spans="1:173" s="38" customFormat="1" ht="24" customHeight="1" x14ac:dyDescent="0.25">
      <c r="A49" s="29">
        <f t="shared" si="1"/>
        <v>32</v>
      </c>
      <c r="B49" s="30" t="s">
        <v>94</v>
      </c>
      <c r="C49" s="79" t="s">
        <v>95</v>
      </c>
      <c r="D49" s="40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2"/>
      <c r="AV49" s="33"/>
      <c r="AW49" s="32"/>
      <c r="AX49" s="34"/>
      <c r="AY49" s="35">
        <v>50000</v>
      </c>
      <c r="AZ49" s="35"/>
      <c r="BA49" s="35"/>
      <c r="BB49" s="36"/>
      <c r="BC49" s="36"/>
      <c r="BD49" s="36"/>
      <c r="BE49" s="36"/>
      <c r="BF49" s="37"/>
      <c r="BG49" s="36"/>
      <c r="BH49" s="36"/>
      <c r="BI49" s="37"/>
      <c r="BJ49" s="107">
        <f t="shared" si="0"/>
        <v>50000</v>
      </c>
      <c r="BK49" s="1"/>
      <c r="BL49" s="1"/>
      <c r="BM49" s="1"/>
      <c r="BN49" s="1"/>
      <c r="BO49" s="1"/>
      <c r="BP49" s="1"/>
      <c r="BQ49" s="1"/>
      <c r="BR49" s="1"/>
      <c r="BS49" s="46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</row>
    <row r="50" spans="1:173" s="38" customFormat="1" ht="24" customHeight="1" x14ac:dyDescent="0.25">
      <c r="A50" s="29">
        <f t="shared" si="1"/>
        <v>33</v>
      </c>
      <c r="B50" s="30" t="s">
        <v>94</v>
      </c>
      <c r="C50" s="79" t="s">
        <v>95</v>
      </c>
      <c r="D50" s="40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2"/>
      <c r="AV50" s="33"/>
      <c r="AW50" s="32"/>
      <c r="AX50" s="34"/>
      <c r="AY50" s="35">
        <v>50000</v>
      </c>
      <c r="AZ50" s="35"/>
      <c r="BA50" s="35"/>
      <c r="BB50" s="36"/>
      <c r="BC50" s="36"/>
      <c r="BD50" s="36"/>
      <c r="BE50" s="36"/>
      <c r="BF50" s="37"/>
      <c r="BG50" s="36"/>
      <c r="BH50" s="36"/>
      <c r="BI50" s="37"/>
      <c r="BJ50" s="107">
        <f t="shared" si="0"/>
        <v>50000</v>
      </c>
      <c r="BK50" s="1"/>
      <c r="BL50" s="1"/>
      <c r="BM50" s="1"/>
      <c r="BN50" s="1"/>
      <c r="BO50" s="1"/>
      <c r="BP50" s="1"/>
      <c r="BQ50" s="1"/>
      <c r="BR50" s="1"/>
      <c r="BS50" s="46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</row>
    <row r="51" spans="1:173" s="38" customFormat="1" ht="24" customHeight="1" x14ac:dyDescent="0.25">
      <c r="A51" s="29">
        <f t="shared" si="1"/>
        <v>34</v>
      </c>
      <c r="B51" s="30" t="s">
        <v>94</v>
      </c>
      <c r="C51" s="79" t="s">
        <v>95</v>
      </c>
      <c r="D51" s="40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2"/>
      <c r="AV51" s="33"/>
      <c r="AW51" s="32"/>
      <c r="AX51" s="34">
        <v>15000</v>
      </c>
      <c r="AY51" s="35"/>
      <c r="AZ51" s="35"/>
      <c r="BA51" s="35"/>
      <c r="BB51" s="36"/>
      <c r="BC51" s="36"/>
      <c r="BD51" s="36"/>
      <c r="BE51" s="36"/>
      <c r="BF51" s="37"/>
      <c r="BG51" s="36"/>
      <c r="BH51" s="36"/>
      <c r="BI51" s="37"/>
      <c r="BJ51" s="107">
        <f t="shared" si="0"/>
        <v>15000</v>
      </c>
      <c r="BK51" s="1"/>
      <c r="BL51" s="1"/>
      <c r="BM51" s="1"/>
      <c r="BN51" s="1"/>
      <c r="BO51" s="1"/>
      <c r="BP51" s="1"/>
      <c r="BQ51" s="1"/>
      <c r="BR51" s="1"/>
      <c r="BS51" s="46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</row>
    <row r="52" spans="1:173" s="38" customFormat="1" ht="24" customHeight="1" x14ac:dyDescent="0.25">
      <c r="A52" s="29">
        <f t="shared" si="1"/>
        <v>35</v>
      </c>
      <c r="B52" s="30" t="s">
        <v>94</v>
      </c>
      <c r="C52" s="79" t="s">
        <v>95</v>
      </c>
      <c r="D52" s="40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2"/>
      <c r="AV52" s="33"/>
      <c r="AW52" s="32"/>
      <c r="AX52" s="34">
        <v>15000</v>
      </c>
      <c r="AY52" s="35"/>
      <c r="AZ52" s="35"/>
      <c r="BA52" s="35"/>
      <c r="BB52" s="36"/>
      <c r="BC52" s="36"/>
      <c r="BD52" s="36"/>
      <c r="BE52" s="36"/>
      <c r="BF52" s="37"/>
      <c r="BG52" s="36"/>
      <c r="BH52" s="36"/>
      <c r="BI52" s="37"/>
      <c r="BJ52" s="107">
        <f t="shared" si="0"/>
        <v>15000</v>
      </c>
      <c r="BK52" s="1"/>
      <c r="BL52" s="1"/>
      <c r="BM52" s="1"/>
      <c r="BN52" s="1"/>
      <c r="BO52" s="1"/>
      <c r="BP52" s="1"/>
      <c r="BQ52" s="1"/>
      <c r="BR52" s="1"/>
      <c r="BS52" s="46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</row>
    <row r="53" spans="1:173" s="38" customFormat="1" ht="24" customHeight="1" x14ac:dyDescent="0.25">
      <c r="A53" s="29">
        <f t="shared" si="1"/>
        <v>36</v>
      </c>
      <c r="B53" s="30" t="s">
        <v>94</v>
      </c>
      <c r="C53" s="79" t="s">
        <v>95</v>
      </c>
      <c r="D53" s="40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2"/>
      <c r="AV53" s="33"/>
      <c r="AW53" s="32"/>
      <c r="AX53" s="34">
        <v>15000</v>
      </c>
      <c r="AY53" s="35"/>
      <c r="AZ53" s="35"/>
      <c r="BA53" s="35"/>
      <c r="BB53" s="36"/>
      <c r="BC53" s="36"/>
      <c r="BD53" s="36"/>
      <c r="BE53" s="36"/>
      <c r="BF53" s="37"/>
      <c r="BG53" s="36"/>
      <c r="BH53" s="36"/>
      <c r="BI53" s="37"/>
      <c r="BJ53" s="107">
        <f t="shared" si="0"/>
        <v>15000</v>
      </c>
      <c r="BK53" s="1"/>
      <c r="BL53" s="1"/>
      <c r="BM53" s="1"/>
      <c r="BN53" s="1"/>
      <c r="BO53" s="1"/>
      <c r="BP53" s="1"/>
      <c r="BQ53" s="1"/>
      <c r="BR53" s="1"/>
      <c r="BS53" s="46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</row>
    <row r="54" spans="1:173" s="38" customFormat="1" ht="24" customHeight="1" x14ac:dyDescent="0.25">
      <c r="A54" s="29">
        <f t="shared" si="1"/>
        <v>37</v>
      </c>
      <c r="B54" s="30" t="s">
        <v>81</v>
      </c>
      <c r="C54" s="79" t="s">
        <v>82</v>
      </c>
      <c r="D54" s="40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2"/>
      <c r="AV54" s="33"/>
      <c r="AW54" s="32"/>
      <c r="AX54" s="34"/>
      <c r="AY54" s="35"/>
      <c r="AZ54" s="35">
        <v>100000</v>
      </c>
      <c r="BA54" s="35"/>
      <c r="BB54" s="36"/>
      <c r="BC54" s="36"/>
      <c r="BD54" s="36"/>
      <c r="BE54" s="36"/>
      <c r="BF54" s="37"/>
      <c r="BG54" s="36"/>
      <c r="BH54" s="36"/>
      <c r="BI54" s="37"/>
      <c r="BJ54" s="107">
        <f t="shared" si="0"/>
        <v>100000</v>
      </c>
      <c r="BK54" s="1"/>
      <c r="BL54" s="1"/>
      <c r="BM54" s="1"/>
      <c r="BN54" s="1"/>
      <c r="BO54" s="1"/>
      <c r="BP54" s="1"/>
      <c r="BQ54" s="1"/>
      <c r="BR54" s="1"/>
      <c r="BS54" s="46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</row>
    <row r="55" spans="1:173" s="38" customFormat="1" ht="24" customHeight="1" x14ac:dyDescent="0.25">
      <c r="A55" s="29">
        <f t="shared" si="1"/>
        <v>38</v>
      </c>
      <c r="B55" s="30" t="s">
        <v>99</v>
      </c>
      <c r="C55" s="79"/>
      <c r="D55" s="40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2"/>
      <c r="AV55" s="33"/>
      <c r="AW55" s="32"/>
      <c r="AX55" s="34">
        <v>15000</v>
      </c>
      <c r="AY55" s="35"/>
      <c r="AZ55" s="35"/>
      <c r="BA55" s="35"/>
      <c r="BB55" s="36"/>
      <c r="BC55" s="36"/>
      <c r="BD55" s="36"/>
      <c r="BE55" s="36"/>
      <c r="BF55" s="37"/>
      <c r="BG55" s="36"/>
      <c r="BH55" s="36"/>
      <c r="BI55" s="37"/>
      <c r="BJ55" s="107">
        <f t="shared" si="0"/>
        <v>15000</v>
      </c>
      <c r="BK55" s="1"/>
      <c r="BL55" s="1"/>
      <c r="BM55" s="1"/>
      <c r="BN55" s="1"/>
      <c r="BO55" s="1"/>
      <c r="BP55" s="1"/>
      <c r="BQ55" s="1"/>
      <c r="BR55" s="1"/>
      <c r="BS55" s="46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</row>
    <row r="56" spans="1:173" s="38" customFormat="1" ht="24" customHeight="1" x14ac:dyDescent="0.25">
      <c r="A56" s="29">
        <f t="shared" si="1"/>
        <v>39</v>
      </c>
      <c r="B56" s="30" t="s">
        <v>66</v>
      </c>
      <c r="C56" s="79" t="s">
        <v>65</v>
      </c>
      <c r="D56" s="40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2"/>
      <c r="AV56" s="33"/>
      <c r="AW56" s="32"/>
      <c r="AX56" s="34"/>
      <c r="AY56" s="35"/>
      <c r="AZ56" s="35">
        <v>100000</v>
      </c>
      <c r="BA56" s="35"/>
      <c r="BB56" s="36"/>
      <c r="BC56" s="36"/>
      <c r="BD56" s="36"/>
      <c r="BE56" s="36"/>
      <c r="BF56" s="37"/>
      <c r="BG56" s="36"/>
      <c r="BH56" s="36"/>
      <c r="BI56" s="37"/>
      <c r="BJ56" s="107">
        <f t="shared" si="0"/>
        <v>100000</v>
      </c>
      <c r="BK56" s="1"/>
      <c r="BL56" s="1"/>
      <c r="BM56" s="1"/>
      <c r="BN56" s="1"/>
      <c r="BO56" s="1"/>
      <c r="BP56" s="1"/>
      <c r="BQ56" s="1"/>
      <c r="BR56" s="1"/>
      <c r="BS56" s="46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</row>
    <row r="57" spans="1:173" s="38" customFormat="1" ht="24" customHeight="1" x14ac:dyDescent="0.25">
      <c r="A57" s="29">
        <f t="shared" si="1"/>
        <v>40</v>
      </c>
      <c r="B57" s="30" t="s">
        <v>66</v>
      </c>
      <c r="C57" s="79" t="s">
        <v>65</v>
      </c>
      <c r="D57" s="4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2"/>
      <c r="AV57" s="33"/>
      <c r="AW57" s="32"/>
      <c r="AX57" s="34"/>
      <c r="AY57" s="35"/>
      <c r="AZ57" s="35">
        <v>100000</v>
      </c>
      <c r="BA57" s="35"/>
      <c r="BB57" s="36"/>
      <c r="BC57" s="36"/>
      <c r="BD57" s="36"/>
      <c r="BE57" s="36"/>
      <c r="BF57" s="37"/>
      <c r="BG57" s="36"/>
      <c r="BH57" s="36"/>
      <c r="BI57" s="37"/>
      <c r="BJ57" s="107">
        <f t="shared" si="0"/>
        <v>100000</v>
      </c>
      <c r="BK57" s="1"/>
      <c r="BL57" s="1"/>
      <c r="BM57" s="1"/>
      <c r="BN57" s="1"/>
      <c r="BO57" s="1"/>
      <c r="BP57" s="1"/>
      <c r="BQ57" s="1"/>
      <c r="BR57" s="1"/>
      <c r="BS57" s="46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</row>
    <row r="58" spans="1:173" s="38" customFormat="1" ht="24" customHeight="1" x14ac:dyDescent="0.25">
      <c r="A58" s="29">
        <f t="shared" si="1"/>
        <v>41</v>
      </c>
      <c r="B58" s="30" t="s">
        <v>66</v>
      </c>
      <c r="C58" s="79" t="s">
        <v>65</v>
      </c>
      <c r="D58" s="40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2"/>
      <c r="AV58" s="33"/>
      <c r="AW58" s="32"/>
      <c r="AX58" s="34">
        <v>15000</v>
      </c>
      <c r="AY58" s="35"/>
      <c r="AZ58" s="35"/>
      <c r="BA58" s="35"/>
      <c r="BB58" s="36"/>
      <c r="BC58" s="36"/>
      <c r="BD58" s="36"/>
      <c r="BE58" s="36"/>
      <c r="BF58" s="37"/>
      <c r="BG58" s="36"/>
      <c r="BH58" s="36"/>
      <c r="BI58" s="37"/>
      <c r="BJ58" s="107">
        <f t="shared" si="0"/>
        <v>15000</v>
      </c>
      <c r="BK58" s="1"/>
      <c r="BL58" s="1"/>
      <c r="BM58" s="1"/>
      <c r="BN58" s="1"/>
      <c r="BO58" s="1"/>
      <c r="BP58" s="1"/>
      <c r="BQ58" s="1"/>
      <c r="BR58" s="1"/>
      <c r="BS58" s="46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</row>
    <row r="59" spans="1:173" s="38" customFormat="1" ht="24" customHeight="1" x14ac:dyDescent="0.25">
      <c r="A59" s="29">
        <f t="shared" si="1"/>
        <v>42</v>
      </c>
      <c r="B59" s="30" t="s">
        <v>66</v>
      </c>
      <c r="C59" s="79" t="s">
        <v>65</v>
      </c>
      <c r="D59" s="40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2"/>
      <c r="AV59" s="33"/>
      <c r="AW59" s="32"/>
      <c r="AX59" s="34">
        <v>15000</v>
      </c>
      <c r="AY59" s="35"/>
      <c r="AZ59" s="35"/>
      <c r="BA59" s="35"/>
      <c r="BB59" s="36"/>
      <c r="BC59" s="36"/>
      <c r="BD59" s="36"/>
      <c r="BE59" s="36"/>
      <c r="BF59" s="37"/>
      <c r="BG59" s="36"/>
      <c r="BH59" s="36"/>
      <c r="BI59" s="37"/>
      <c r="BJ59" s="107">
        <f t="shared" si="0"/>
        <v>15000</v>
      </c>
      <c r="BK59" s="1"/>
      <c r="BL59" s="1"/>
      <c r="BM59" s="1"/>
      <c r="BN59" s="1"/>
      <c r="BO59" s="1"/>
      <c r="BP59" s="1"/>
      <c r="BQ59" s="1"/>
      <c r="BR59" s="1"/>
      <c r="BS59" s="46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</row>
    <row r="60" spans="1:173" s="38" customFormat="1" ht="24" customHeight="1" x14ac:dyDescent="0.25">
      <c r="A60" s="29">
        <f t="shared" si="1"/>
        <v>43</v>
      </c>
      <c r="B60" s="30" t="s">
        <v>66</v>
      </c>
      <c r="C60" s="79" t="s">
        <v>65</v>
      </c>
      <c r="D60" s="40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2"/>
      <c r="AV60" s="33"/>
      <c r="AW60" s="32"/>
      <c r="AX60" s="34"/>
      <c r="AY60" s="35">
        <v>50000</v>
      </c>
      <c r="AZ60" s="35"/>
      <c r="BA60" s="35"/>
      <c r="BB60" s="36"/>
      <c r="BC60" s="36"/>
      <c r="BD60" s="36"/>
      <c r="BE60" s="36"/>
      <c r="BF60" s="37"/>
      <c r="BG60" s="36"/>
      <c r="BH60" s="36"/>
      <c r="BI60" s="37"/>
      <c r="BJ60" s="107">
        <f t="shared" si="0"/>
        <v>50000</v>
      </c>
      <c r="BK60" s="1"/>
      <c r="BL60" s="1"/>
      <c r="BM60" s="1"/>
      <c r="BN60" s="1"/>
      <c r="BO60" s="1"/>
      <c r="BP60" s="1"/>
      <c r="BQ60" s="1"/>
      <c r="BR60" s="1"/>
      <c r="BS60" s="46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</row>
    <row r="61" spans="1:173" s="38" customFormat="1" ht="24" customHeight="1" x14ac:dyDescent="0.25">
      <c r="A61" s="29">
        <f t="shared" si="1"/>
        <v>44</v>
      </c>
      <c r="B61" s="30" t="s">
        <v>84</v>
      </c>
      <c r="C61" s="79" t="s">
        <v>85</v>
      </c>
      <c r="D61" s="40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2"/>
      <c r="AV61" s="33"/>
      <c r="AW61" s="32"/>
      <c r="AX61" s="34"/>
      <c r="AY61" s="35"/>
      <c r="AZ61" s="35">
        <v>100000</v>
      </c>
      <c r="BA61" s="35"/>
      <c r="BB61" s="36"/>
      <c r="BC61" s="36"/>
      <c r="BD61" s="36"/>
      <c r="BE61" s="36"/>
      <c r="BF61" s="37"/>
      <c r="BG61" s="36"/>
      <c r="BH61" s="36"/>
      <c r="BI61" s="37"/>
      <c r="BJ61" s="107">
        <f t="shared" si="0"/>
        <v>100000</v>
      </c>
      <c r="BK61" s="1"/>
      <c r="BL61" s="1"/>
      <c r="BM61" s="1"/>
      <c r="BN61" s="1"/>
      <c r="BO61" s="1"/>
      <c r="BP61" s="1"/>
      <c r="BQ61" s="1"/>
      <c r="BR61" s="1"/>
      <c r="BS61" s="46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</row>
    <row r="62" spans="1:173" s="38" customFormat="1" ht="24" customHeight="1" x14ac:dyDescent="0.25">
      <c r="A62" s="29">
        <f t="shared" si="1"/>
        <v>45</v>
      </c>
      <c r="B62" s="30" t="s">
        <v>84</v>
      </c>
      <c r="C62" s="79" t="s">
        <v>85</v>
      </c>
      <c r="D62" s="40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2"/>
      <c r="AV62" s="33"/>
      <c r="AW62" s="32"/>
      <c r="AX62" s="34">
        <v>15000</v>
      </c>
      <c r="AY62" s="35"/>
      <c r="AZ62" s="35"/>
      <c r="BA62" s="35"/>
      <c r="BB62" s="36"/>
      <c r="BC62" s="36"/>
      <c r="BD62" s="36"/>
      <c r="BE62" s="36"/>
      <c r="BF62" s="37"/>
      <c r="BG62" s="36"/>
      <c r="BH62" s="36"/>
      <c r="BI62" s="37"/>
      <c r="BJ62" s="107">
        <f t="shared" si="0"/>
        <v>15000</v>
      </c>
      <c r="BK62" s="1"/>
      <c r="BL62" s="1"/>
      <c r="BM62" s="1"/>
      <c r="BN62" s="1"/>
      <c r="BO62" s="1"/>
      <c r="BP62" s="1"/>
      <c r="BQ62" s="1"/>
      <c r="BR62" s="1"/>
      <c r="BS62" s="46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</row>
    <row r="63" spans="1:173" s="38" customFormat="1" ht="24" customHeight="1" x14ac:dyDescent="0.25">
      <c r="A63" s="29">
        <f t="shared" si="1"/>
        <v>46</v>
      </c>
      <c r="B63" s="30" t="s">
        <v>84</v>
      </c>
      <c r="C63" s="79" t="s">
        <v>85</v>
      </c>
      <c r="D63" s="40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2"/>
      <c r="AV63" s="33"/>
      <c r="AW63" s="32"/>
      <c r="AX63" s="34">
        <v>15000</v>
      </c>
      <c r="AY63" s="35"/>
      <c r="AZ63" s="35"/>
      <c r="BA63" s="35"/>
      <c r="BB63" s="36"/>
      <c r="BC63" s="36"/>
      <c r="BD63" s="36"/>
      <c r="BE63" s="36"/>
      <c r="BF63" s="37"/>
      <c r="BG63" s="36"/>
      <c r="BH63" s="36"/>
      <c r="BI63" s="37"/>
      <c r="BJ63" s="107">
        <f t="shared" si="0"/>
        <v>15000</v>
      </c>
      <c r="BK63" s="1"/>
      <c r="BL63" s="1"/>
      <c r="BM63" s="1"/>
      <c r="BN63" s="1"/>
      <c r="BO63" s="1"/>
      <c r="BP63" s="1"/>
      <c r="BQ63" s="1"/>
      <c r="BR63" s="1"/>
      <c r="BS63" s="46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</row>
    <row r="64" spans="1:173" s="38" customFormat="1" ht="24" customHeight="1" x14ac:dyDescent="0.25">
      <c r="A64" s="29">
        <f t="shared" si="1"/>
        <v>47</v>
      </c>
      <c r="B64" s="30" t="s">
        <v>84</v>
      </c>
      <c r="C64" s="79" t="s">
        <v>85</v>
      </c>
      <c r="D64" s="40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2"/>
      <c r="AV64" s="33"/>
      <c r="AW64" s="32"/>
      <c r="AX64" s="34"/>
      <c r="AY64" s="35"/>
      <c r="AZ64" s="35">
        <v>100000</v>
      </c>
      <c r="BA64" s="35"/>
      <c r="BB64" s="36"/>
      <c r="BC64" s="36"/>
      <c r="BD64" s="36"/>
      <c r="BE64" s="36"/>
      <c r="BF64" s="37"/>
      <c r="BG64" s="36"/>
      <c r="BH64" s="36"/>
      <c r="BI64" s="37"/>
      <c r="BJ64" s="107">
        <f t="shared" si="0"/>
        <v>100000</v>
      </c>
      <c r="BK64" s="1"/>
      <c r="BL64" s="1"/>
      <c r="BM64" s="1"/>
      <c r="BN64" s="1"/>
      <c r="BO64" s="1"/>
      <c r="BP64" s="1"/>
      <c r="BQ64" s="1"/>
      <c r="BR64" s="1"/>
      <c r="BS64" s="46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</row>
    <row r="65" spans="1:173" s="38" customFormat="1" ht="24" customHeight="1" x14ac:dyDescent="0.25">
      <c r="A65" s="29">
        <f t="shared" si="1"/>
        <v>48</v>
      </c>
      <c r="B65" s="30" t="s">
        <v>112</v>
      </c>
      <c r="C65" s="80" t="s">
        <v>111</v>
      </c>
      <c r="D65" s="40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2"/>
      <c r="AV65" s="33"/>
      <c r="AW65" s="32"/>
      <c r="AX65" s="34">
        <v>15000</v>
      </c>
      <c r="AY65" s="35"/>
      <c r="AZ65" s="35"/>
      <c r="BA65" s="35"/>
      <c r="BB65" s="36"/>
      <c r="BC65" s="36"/>
      <c r="BD65" s="36"/>
      <c r="BE65" s="36"/>
      <c r="BF65" s="37"/>
      <c r="BG65" s="36"/>
      <c r="BH65" s="36"/>
      <c r="BI65" s="37"/>
      <c r="BJ65" s="107">
        <f t="shared" si="0"/>
        <v>15000</v>
      </c>
      <c r="BK65" s="1"/>
      <c r="BL65" s="1"/>
      <c r="BM65" s="1"/>
      <c r="BN65" s="1"/>
      <c r="BO65" s="1"/>
      <c r="BP65" s="1"/>
      <c r="BQ65" s="1"/>
      <c r="BR65" s="1"/>
      <c r="BS65" s="46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</row>
    <row r="66" spans="1:173" s="38" customFormat="1" ht="24" customHeight="1" x14ac:dyDescent="0.25">
      <c r="A66" s="29">
        <f t="shared" si="1"/>
        <v>49</v>
      </c>
      <c r="B66" s="30" t="s">
        <v>68</v>
      </c>
      <c r="C66" s="79" t="s">
        <v>67</v>
      </c>
      <c r="D66" s="40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2"/>
      <c r="AV66" s="33"/>
      <c r="AW66" s="32"/>
      <c r="AX66" s="34"/>
      <c r="AY66" s="35">
        <v>50000</v>
      </c>
      <c r="AZ66" s="35"/>
      <c r="BA66" s="35"/>
      <c r="BB66" s="36"/>
      <c r="BC66" s="36"/>
      <c r="BD66" s="36"/>
      <c r="BE66" s="36"/>
      <c r="BF66" s="37"/>
      <c r="BG66" s="36"/>
      <c r="BH66" s="36"/>
      <c r="BI66" s="37"/>
      <c r="BJ66" s="107">
        <f t="shared" si="0"/>
        <v>50000</v>
      </c>
      <c r="BK66" s="1"/>
      <c r="BL66" s="1"/>
      <c r="BM66" s="1"/>
      <c r="BN66" s="1"/>
      <c r="BO66" s="1"/>
      <c r="BP66" s="1"/>
      <c r="BQ66" s="1"/>
      <c r="BR66" s="1"/>
      <c r="BS66" s="46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</row>
    <row r="67" spans="1:173" s="38" customFormat="1" ht="24" customHeight="1" x14ac:dyDescent="0.25">
      <c r="A67" s="29">
        <f t="shared" si="1"/>
        <v>50</v>
      </c>
      <c r="B67" s="30" t="s">
        <v>68</v>
      </c>
      <c r="C67" s="79" t="s">
        <v>67</v>
      </c>
      <c r="D67" s="40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2"/>
      <c r="AV67" s="33"/>
      <c r="AW67" s="32"/>
      <c r="AX67" s="34"/>
      <c r="AY67" s="35">
        <v>50000</v>
      </c>
      <c r="AZ67" s="35"/>
      <c r="BA67" s="35"/>
      <c r="BB67" s="36"/>
      <c r="BC67" s="36"/>
      <c r="BD67" s="36"/>
      <c r="BE67" s="36"/>
      <c r="BF67" s="37"/>
      <c r="BG67" s="36"/>
      <c r="BH67" s="36"/>
      <c r="BI67" s="37"/>
      <c r="BJ67" s="107">
        <f t="shared" si="0"/>
        <v>50000</v>
      </c>
      <c r="BK67" s="1"/>
      <c r="BL67" s="1"/>
      <c r="BM67" s="1"/>
      <c r="BN67" s="1"/>
      <c r="BO67" s="1"/>
      <c r="BP67" s="1"/>
      <c r="BQ67" s="1"/>
      <c r="BR67" s="1"/>
      <c r="BS67" s="46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</row>
    <row r="68" spans="1:173" s="38" customFormat="1" ht="24" customHeight="1" x14ac:dyDescent="0.25">
      <c r="A68" s="29">
        <f t="shared" si="1"/>
        <v>51</v>
      </c>
      <c r="B68" s="30" t="s">
        <v>68</v>
      </c>
      <c r="C68" s="79" t="s">
        <v>67</v>
      </c>
      <c r="D68" s="40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2"/>
      <c r="AV68" s="33"/>
      <c r="AW68" s="32"/>
      <c r="AX68" s="34"/>
      <c r="AY68" s="35"/>
      <c r="AZ68" s="35">
        <v>100000</v>
      </c>
      <c r="BA68" s="35"/>
      <c r="BB68" s="36"/>
      <c r="BC68" s="36"/>
      <c r="BD68" s="36"/>
      <c r="BE68" s="36"/>
      <c r="BF68" s="37"/>
      <c r="BG68" s="36"/>
      <c r="BH68" s="36"/>
      <c r="BI68" s="37"/>
      <c r="BJ68" s="107">
        <f t="shared" si="0"/>
        <v>100000</v>
      </c>
      <c r="BK68" s="1"/>
      <c r="BL68" s="1"/>
      <c r="BM68" s="1"/>
      <c r="BN68" s="1"/>
      <c r="BO68" s="1"/>
      <c r="BP68" s="1"/>
      <c r="BQ68" s="1"/>
      <c r="BR68" s="1"/>
      <c r="BS68" s="46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</row>
    <row r="69" spans="1:173" s="38" customFormat="1" ht="24" customHeight="1" x14ac:dyDescent="0.25">
      <c r="A69" s="29">
        <f t="shared" si="1"/>
        <v>52</v>
      </c>
      <c r="B69" s="30" t="s">
        <v>68</v>
      </c>
      <c r="C69" s="79" t="s">
        <v>67</v>
      </c>
      <c r="D69" s="40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2"/>
      <c r="AV69" s="33"/>
      <c r="AW69" s="32"/>
      <c r="AX69" s="34"/>
      <c r="AY69" s="35">
        <v>50000</v>
      </c>
      <c r="AZ69" s="35"/>
      <c r="BA69" s="35"/>
      <c r="BB69" s="36"/>
      <c r="BC69" s="36"/>
      <c r="BD69" s="36"/>
      <c r="BE69" s="36"/>
      <c r="BF69" s="37"/>
      <c r="BG69" s="36"/>
      <c r="BH69" s="36"/>
      <c r="BI69" s="37"/>
      <c r="BJ69" s="107">
        <f t="shared" si="0"/>
        <v>50000</v>
      </c>
      <c r="BK69" s="1"/>
      <c r="BL69" s="1"/>
      <c r="BM69" s="1"/>
      <c r="BN69" s="1"/>
      <c r="BO69" s="1"/>
      <c r="BP69" s="1"/>
      <c r="BQ69" s="1"/>
      <c r="BR69" s="1"/>
      <c r="BS69" s="46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</row>
    <row r="70" spans="1:173" s="38" customFormat="1" ht="24" customHeight="1" x14ac:dyDescent="0.25">
      <c r="A70" s="29">
        <f t="shared" si="1"/>
        <v>53</v>
      </c>
      <c r="B70" s="30" t="s">
        <v>68</v>
      </c>
      <c r="C70" s="79" t="s">
        <v>67</v>
      </c>
      <c r="D70" s="40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2"/>
      <c r="AV70" s="33"/>
      <c r="AW70" s="32"/>
      <c r="AX70" s="34">
        <v>15000</v>
      </c>
      <c r="AY70" s="35"/>
      <c r="AZ70" s="35"/>
      <c r="BA70" s="35"/>
      <c r="BB70" s="36"/>
      <c r="BC70" s="36"/>
      <c r="BD70" s="36"/>
      <c r="BE70" s="36"/>
      <c r="BF70" s="37"/>
      <c r="BG70" s="36"/>
      <c r="BH70" s="36"/>
      <c r="BI70" s="37"/>
      <c r="BJ70" s="107">
        <f t="shared" si="0"/>
        <v>15000</v>
      </c>
      <c r="BK70" s="1"/>
      <c r="BL70" s="1"/>
      <c r="BM70" s="1"/>
      <c r="BN70" s="1"/>
      <c r="BO70" s="1"/>
      <c r="BP70" s="1"/>
      <c r="BQ70" s="1"/>
      <c r="BR70" s="1"/>
      <c r="BS70" s="46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</row>
    <row r="71" spans="1:173" s="38" customFormat="1" ht="24" customHeight="1" x14ac:dyDescent="0.25">
      <c r="A71" s="29">
        <f t="shared" si="1"/>
        <v>54</v>
      </c>
      <c r="B71" s="30" t="s">
        <v>68</v>
      </c>
      <c r="C71" s="79" t="s">
        <v>67</v>
      </c>
      <c r="D71" s="40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2"/>
      <c r="AV71" s="33"/>
      <c r="AW71" s="32"/>
      <c r="AX71" s="34">
        <v>15000</v>
      </c>
      <c r="AY71" s="35"/>
      <c r="AZ71" s="35"/>
      <c r="BA71" s="35"/>
      <c r="BB71" s="36"/>
      <c r="BC71" s="36"/>
      <c r="BD71" s="36"/>
      <c r="BE71" s="36"/>
      <c r="BF71" s="37"/>
      <c r="BG71" s="36"/>
      <c r="BH71" s="36"/>
      <c r="BI71" s="37"/>
      <c r="BJ71" s="107">
        <f t="shared" si="0"/>
        <v>15000</v>
      </c>
      <c r="BK71" s="1"/>
      <c r="BL71" s="1"/>
      <c r="BM71" s="1"/>
      <c r="BN71" s="1"/>
      <c r="BO71" s="1"/>
      <c r="BP71" s="1"/>
      <c r="BQ71" s="1"/>
      <c r="BR71" s="1"/>
      <c r="BS71" s="46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</row>
    <row r="72" spans="1:173" s="38" customFormat="1" ht="24" customHeight="1" x14ac:dyDescent="0.25">
      <c r="A72" s="29">
        <f t="shared" si="1"/>
        <v>55</v>
      </c>
      <c r="B72" s="30" t="s">
        <v>68</v>
      </c>
      <c r="C72" s="79" t="s">
        <v>67</v>
      </c>
      <c r="D72" s="40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2"/>
      <c r="AV72" s="33"/>
      <c r="AW72" s="32"/>
      <c r="AX72" s="34">
        <v>15000</v>
      </c>
      <c r="AY72" s="35"/>
      <c r="AZ72" s="35"/>
      <c r="BA72" s="35"/>
      <c r="BB72" s="36"/>
      <c r="BC72" s="36"/>
      <c r="BD72" s="36"/>
      <c r="BE72" s="36"/>
      <c r="BF72" s="37"/>
      <c r="BG72" s="36"/>
      <c r="BH72" s="36"/>
      <c r="BI72" s="37"/>
      <c r="BJ72" s="107">
        <f t="shared" si="0"/>
        <v>15000</v>
      </c>
      <c r="BK72" s="1"/>
      <c r="BL72" s="1"/>
      <c r="BM72" s="1"/>
      <c r="BN72" s="1"/>
      <c r="BO72" s="1"/>
      <c r="BP72" s="1"/>
      <c r="BQ72" s="1"/>
      <c r="BR72" s="1"/>
      <c r="BS72" s="46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</row>
    <row r="73" spans="1:173" s="38" customFormat="1" ht="24" customHeight="1" x14ac:dyDescent="0.25">
      <c r="A73" s="29">
        <f t="shared" si="1"/>
        <v>56</v>
      </c>
      <c r="B73" s="30" t="s">
        <v>68</v>
      </c>
      <c r="C73" s="79" t="s">
        <v>67</v>
      </c>
      <c r="D73" s="40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2"/>
      <c r="AV73" s="33"/>
      <c r="AW73" s="32"/>
      <c r="AX73" s="34"/>
      <c r="AY73" s="35"/>
      <c r="AZ73" s="35">
        <v>100000</v>
      </c>
      <c r="BA73" s="35"/>
      <c r="BB73" s="36"/>
      <c r="BC73" s="36"/>
      <c r="BD73" s="36"/>
      <c r="BE73" s="36"/>
      <c r="BF73" s="37"/>
      <c r="BG73" s="36"/>
      <c r="BH73" s="36"/>
      <c r="BI73" s="37"/>
      <c r="BJ73" s="107">
        <f t="shared" si="0"/>
        <v>100000</v>
      </c>
      <c r="BK73" s="1"/>
      <c r="BL73" s="1"/>
      <c r="BM73" s="1"/>
      <c r="BN73" s="1"/>
      <c r="BO73" s="1"/>
      <c r="BP73" s="1"/>
      <c r="BQ73" s="1"/>
      <c r="BR73" s="1"/>
      <c r="BS73" s="46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</row>
    <row r="74" spans="1:173" s="38" customFormat="1" ht="24" customHeight="1" x14ac:dyDescent="0.25">
      <c r="A74" s="29">
        <f t="shared" si="1"/>
        <v>57</v>
      </c>
      <c r="B74" s="30" t="s">
        <v>113</v>
      </c>
      <c r="C74" s="79" t="s">
        <v>114</v>
      </c>
      <c r="D74" s="40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2"/>
      <c r="AV74" s="33"/>
      <c r="AW74" s="32"/>
      <c r="AX74" s="34">
        <v>15000</v>
      </c>
      <c r="AY74" s="35"/>
      <c r="AZ74" s="35"/>
      <c r="BA74" s="35"/>
      <c r="BB74" s="36"/>
      <c r="BC74" s="36"/>
      <c r="BD74" s="36"/>
      <c r="BE74" s="36"/>
      <c r="BF74" s="37"/>
      <c r="BG74" s="36"/>
      <c r="BH74" s="36"/>
      <c r="BI74" s="37"/>
      <c r="BJ74" s="107">
        <f t="shared" si="0"/>
        <v>15000</v>
      </c>
      <c r="BK74" s="1"/>
      <c r="BL74" s="1"/>
      <c r="BM74" s="1"/>
      <c r="BN74" s="1"/>
      <c r="BO74" s="1"/>
      <c r="BP74" s="1"/>
      <c r="BQ74" s="1"/>
      <c r="BR74" s="1"/>
      <c r="BS74" s="46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  <c r="FK74" s="45"/>
      <c r="FL74" s="45"/>
      <c r="FM74" s="45"/>
      <c r="FN74" s="45"/>
      <c r="FO74" s="45"/>
      <c r="FP74" s="45"/>
      <c r="FQ74" s="45"/>
    </row>
    <row r="75" spans="1:173" s="38" customFormat="1" ht="24" customHeight="1" x14ac:dyDescent="0.25">
      <c r="A75" s="29">
        <f t="shared" si="1"/>
        <v>58</v>
      </c>
      <c r="B75" s="30" t="s">
        <v>113</v>
      </c>
      <c r="C75" s="79" t="s">
        <v>114</v>
      </c>
      <c r="D75" s="40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2"/>
      <c r="AV75" s="33"/>
      <c r="AW75" s="32"/>
      <c r="AX75" s="34">
        <v>15000</v>
      </c>
      <c r="AY75" s="35"/>
      <c r="AZ75" s="35"/>
      <c r="BA75" s="35"/>
      <c r="BB75" s="36"/>
      <c r="BC75" s="36"/>
      <c r="BD75" s="36"/>
      <c r="BE75" s="36"/>
      <c r="BF75" s="37"/>
      <c r="BG75" s="36"/>
      <c r="BH75" s="36"/>
      <c r="BI75" s="37"/>
      <c r="BJ75" s="107">
        <f t="shared" si="0"/>
        <v>15000</v>
      </c>
      <c r="BK75" s="1"/>
      <c r="BL75" s="1"/>
      <c r="BM75" s="1"/>
      <c r="BN75" s="1"/>
      <c r="BO75" s="1"/>
      <c r="BP75" s="1"/>
      <c r="BQ75" s="1"/>
      <c r="BR75" s="1"/>
      <c r="BS75" s="46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</row>
    <row r="76" spans="1:173" s="38" customFormat="1" ht="24" customHeight="1" x14ac:dyDescent="0.25">
      <c r="A76" s="29">
        <f t="shared" si="1"/>
        <v>59</v>
      </c>
      <c r="B76" s="30" t="s">
        <v>105</v>
      </c>
      <c r="C76" s="79"/>
      <c r="D76" s="40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2"/>
      <c r="AV76" s="33"/>
      <c r="AW76" s="32"/>
      <c r="AX76" s="34">
        <v>15000</v>
      </c>
      <c r="AY76" s="35"/>
      <c r="AZ76" s="35"/>
      <c r="BA76" s="35"/>
      <c r="BB76" s="36"/>
      <c r="BC76" s="36"/>
      <c r="BD76" s="36"/>
      <c r="BE76" s="36"/>
      <c r="BF76" s="37"/>
      <c r="BG76" s="36"/>
      <c r="BH76" s="36"/>
      <c r="BI76" s="37"/>
      <c r="BJ76" s="107">
        <f t="shared" si="0"/>
        <v>15000</v>
      </c>
      <c r="BK76" s="1"/>
      <c r="BL76" s="1"/>
      <c r="BM76" s="1"/>
      <c r="BN76" s="1"/>
      <c r="BO76" s="1"/>
      <c r="BP76" s="1"/>
      <c r="BQ76" s="1"/>
      <c r="BR76" s="1"/>
      <c r="BS76" s="46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</row>
    <row r="77" spans="1:173" s="38" customFormat="1" ht="24" customHeight="1" x14ac:dyDescent="0.25">
      <c r="A77" s="29">
        <f t="shared" si="1"/>
        <v>60</v>
      </c>
      <c r="B77" s="30" t="s">
        <v>70</v>
      </c>
      <c r="C77" s="79" t="s">
        <v>69</v>
      </c>
      <c r="D77" s="40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2"/>
      <c r="AV77" s="33"/>
      <c r="AW77" s="32"/>
      <c r="AX77" s="34"/>
      <c r="AY77" s="35">
        <v>50000</v>
      </c>
      <c r="AZ77" s="35"/>
      <c r="BA77" s="35"/>
      <c r="BB77" s="36"/>
      <c r="BC77" s="36"/>
      <c r="BD77" s="36"/>
      <c r="BE77" s="36"/>
      <c r="BF77" s="37"/>
      <c r="BG77" s="36"/>
      <c r="BH77" s="36"/>
      <c r="BI77" s="37"/>
      <c r="BJ77" s="107">
        <f t="shared" si="0"/>
        <v>50000</v>
      </c>
      <c r="BK77" s="1"/>
      <c r="BL77" s="1"/>
      <c r="BM77" s="1"/>
      <c r="BN77" s="1"/>
      <c r="BO77" s="1"/>
      <c r="BP77" s="1"/>
      <c r="BQ77" s="1"/>
      <c r="BR77" s="1"/>
      <c r="BS77" s="46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</row>
    <row r="78" spans="1:173" s="38" customFormat="1" ht="24" customHeight="1" x14ac:dyDescent="0.25">
      <c r="A78" s="29">
        <f t="shared" si="1"/>
        <v>61</v>
      </c>
      <c r="B78" s="30" t="s">
        <v>70</v>
      </c>
      <c r="C78" s="79" t="s">
        <v>69</v>
      </c>
      <c r="D78" s="40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2"/>
      <c r="AV78" s="33"/>
      <c r="AW78" s="32"/>
      <c r="AX78" s="34">
        <v>15000</v>
      </c>
      <c r="AY78" s="35"/>
      <c r="AZ78" s="35"/>
      <c r="BA78" s="35"/>
      <c r="BB78" s="36"/>
      <c r="BC78" s="36"/>
      <c r="BD78" s="36"/>
      <c r="BE78" s="36"/>
      <c r="BF78" s="37"/>
      <c r="BG78" s="36"/>
      <c r="BH78" s="36"/>
      <c r="BI78" s="37"/>
      <c r="BJ78" s="107">
        <f t="shared" si="0"/>
        <v>15000</v>
      </c>
      <c r="BK78" s="1"/>
      <c r="BL78" s="1"/>
      <c r="BM78" s="1"/>
      <c r="BN78" s="1"/>
      <c r="BO78" s="1"/>
      <c r="BP78" s="1"/>
      <c r="BQ78" s="1"/>
      <c r="BR78" s="1"/>
      <c r="BS78" s="46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</row>
    <row r="79" spans="1:173" s="38" customFormat="1" ht="24" customHeight="1" x14ac:dyDescent="0.25">
      <c r="A79" s="29">
        <f t="shared" si="1"/>
        <v>62</v>
      </c>
      <c r="B79" s="30" t="s">
        <v>70</v>
      </c>
      <c r="C79" s="79" t="s">
        <v>69</v>
      </c>
      <c r="D79" s="40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2"/>
      <c r="AV79" s="33"/>
      <c r="AW79" s="32"/>
      <c r="AX79" s="34">
        <v>15000</v>
      </c>
      <c r="AY79" s="35"/>
      <c r="AZ79" s="35"/>
      <c r="BA79" s="35"/>
      <c r="BB79" s="36"/>
      <c r="BC79" s="36"/>
      <c r="BD79" s="36"/>
      <c r="BE79" s="36"/>
      <c r="BF79" s="37"/>
      <c r="BG79" s="36"/>
      <c r="BH79" s="36"/>
      <c r="BI79" s="37"/>
      <c r="BJ79" s="107">
        <f t="shared" si="0"/>
        <v>15000</v>
      </c>
      <c r="BK79" s="1"/>
      <c r="BL79" s="1"/>
      <c r="BM79" s="1"/>
      <c r="BN79" s="1"/>
      <c r="BO79" s="1"/>
      <c r="BP79" s="1"/>
      <c r="BQ79" s="1"/>
      <c r="BR79" s="1"/>
      <c r="BS79" s="46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</row>
    <row r="80" spans="1:173" s="38" customFormat="1" ht="24" customHeight="1" x14ac:dyDescent="0.25">
      <c r="A80" s="29">
        <f t="shared" si="1"/>
        <v>63</v>
      </c>
      <c r="B80" s="30" t="s">
        <v>70</v>
      </c>
      <c r="C80" s="79" t="s">
        <v>69</v>
      </c>
      <c r="D80" s="40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2"/>
      <c r="AV80" s="33"/>
      <c r="AW80" s="32"/>
      <c r="AX80" s="34">
        <v>15000</v>
      </c>
      <c r="AY80" s="35"/>
      <c r="AZ80" s="35"/>
      <c r="BA80" s="35"/>
      <c r="BB80" s="36"/>
      <c r="BC80" s="36"/>
      <c r="BD80" s="36"/>
      <c r="BE80" s="36"/>
      <c r="BF80" s="37"/>
      <c r="BG80" s="36"/>
      <c r="BH80" s="36"/>
      <c r="BI80" s="37"/>
      <c r="BJ80" s="107">
        <f t="shared" si="0"/>
        <v>15000</v>
      </c>
      <c r="BK80" s="1"/>
      <c r="BL80" s="1"/>
      <c r="BM80" s="1"/>
      <c r="BN80" s="1"/>
      <c r="BO80" s="1"/>
      <c r="BP80" s="1"/>
      <c r="BQ80" s="1"/>
      <c r="BR80" s="1"/>
      <c r="BS80" s="46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</row>
    <row r="81" spans="1:173" s="38" customFormat="1" ht="24" customHeight="1" x14ac:dyDescent="0.25">
      <c r="A81" s="29">
        <f t="shared" si="1"/>
        <v>64</v>
      </c>
      <c r="B81" s="30" t="s">
        <v>70</v>
      </c>
      <c r="C81" s="79" t="s">
        <v>69</v>
      </c>
      <c r="D81" s="40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2"/>
      <c r="AV81" s="33"/>
      <c r="AW81" s="32"/>
      <c r="AX81" s="34">
        <v>15000</v>
      </c>
      <c r="AY81" s="35"/>
      <c r="AZ81" s="35"/>
      <c r="BA81" s="35"/>
      <c r="BB81" s="36"/>
      <c r="BC81" s="36"/>
      <c r="BD81" s="36"/>
      <c r="BE81" s="36"/>
      <c r="BF81" s="37"/>
      <c r="BG81" s="36"/>
      <c r="BH81" s="36"/>
      <c r="BI81" s="37"/>
      <c r="BJ81" s="107">
        <f t="shared" si="0"/>
        <v>15000</v>
      </c>
      <c r="BK81" s="1"/>
      <c r="BL81" s="1"/>
      <c r="BM81" s="1"/>
      <c r="BN81" s="1"/>
      <c r="BO81" s="1"/>
      <c r="BP81" s="1"/>
      <c r="BQ81" s="1"/>
      <c r="BR81" s="1"/>
      <c r="BS81" s="46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</row>
    <row r="82" spans="1:173" s="38" customFormat="1" ht="24" customHeight="1" x14ac:dyDescent="0.25">
      <c r="A82" s="29">
        <f t="shared" si="1"/>
        <v>65</v>
      </c>
      <c r="B82" s="125" t="s">
        <v>70</v>
      </c>
      <c r="C82" s="126" t="s">
        <v>69</v>
      </c>
      <c r="D82" s="4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2"/>
      <c r="AV82" s="33"/>
      <c r="AW82" s="32"/>
      <c r="AX82" s="34"/>
      <c r="AY82" s="35">
        <v>50000</v>
      </c>
      <c r="AZ82" s="35"/>
      <c r="BA82" s="35"/>
      <c r="BB82" s="36"/>
      <c r="BC82" s="36"/>
      <c r="BD82" s="36"/>
      <c r="BE82" s="36"/>
      <c r="BF82" s="37"/>
      <c r="BG82" s="36"/>
      <c r="BH82" s="36"/>
      <c r="BI82" s="37"/>
      <c r="BJ82" s="107">
        <f t="shared" si="0"/>
        <v>50000</v>
      </c>
      <c r="BK82" s="1"/>
      <c r="BL82" s="1"/>
      <c r="BM82" s="1"/>
      <c r="BN82" s="1"/>
      <c r="BO82" s="1"/>
      <c r="BP82" s="1"/>
      <c r="BQ82" s="1"/>
      <c r="BR82" s="1"/>
      <c r="BS82" s="46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</row>
    <row r="83" spans="1:173" s="38" customFormat="1" ht="24" customHeight="1" x14ac:dyDescent="0.25">
      <c r="A83" s="29">
        <f t="shared" si="1"/>
        <v>66</v>
      </c>
      <c r="B83" s="30" t="s">
        <v>70</v>
      </c>
      <c r="C83" s="79" t="s">
        <v>69</v>
      </c>
      <c r="D83" s="40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2"/>
      <c r="AV83" s="33"/>
      <c r="AW83" s="32"/>
      <c r="AX83" s="34"/>
      <c r="AY83" s="35">
        <v>50000</v>
      </c>
      <c r="AZ83" s="35"/>
      <c r="BA83" s="35"/>
      <c r="BB83" s="36"/>
      <c r="BC83" s="36"/>
      <c r="BD83" s="36"/>
      <c r="BE83" s="36"/>
      <c r="BF83" s="37"/>
      <c r="BG83" s="36"/>
      <c r="BH83" s="36"/>
      <c r="BI83" s="37"/>
      <c r="BJ83" s="107">
        <f t="shared" ref="BJ83:BJ114" si="6">SUM(AX83:BI83)</f>
        <v>50000</v>
      </c>
      <c r="BK83" s="1"/>
      <c r="BL83" s="1"/>
      <c r="BM83" s="1"/>
      <c r="BN83" s="1"/>
      <c r="BO83" s="1"/>
      <c r="BP83" s="1"/>
      <c r="BQ83" s="1"/>
      <c r="BR83" s="1"/>
      <c r="BS83" s="46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</row>
    <row r="84" spans="1:173" s="38" customFormat="1" ht="24" customHeight="1" x14ac:dyDescent="0.25">
      <c r="A84" s="29">
        <f t="shared" si="1"/>
        <v>67</v>
      </c>
      <c r="B84" s="30" t="s">
        <v>74</v>
      </c>
      <c r="C84" s="79" t="s">
        <v>73</v>
      </c>
      <c r="D84" s="40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2"/>
      <c r="AV84" s="33"/>
      <c r="AW84" s="32"/>
      <c r="AX84" s="34"/>
      <c r="AY84" s="35">
        <v>50000</v>
      </c>
      <c r="AZ84" s="35"/>
      <c r="BA84" s="35"/>
      <c r="BB84" s="36"/>
      <c r="BC84" s="36"/>
      <c r="BD84" s="36"/>
      <c r="BE84" s="36"/>
      <c r="BF84" s="37"/>
      <c r="BG84" s="36"/>
      <c r="BH84" s="36"/>
      <c r="BI84" s="37"/>
      <c r="BJ84" s="107">
        <f t="shared" si="6"/>
        <v>50000</v>
      </c>
      <c r="BK84" s="1"/>
      <c r="BL84" s="1"/>
      <c r="BM84" s="1"/>
      <c r="BN84" s="1"/>
      <c r="BO84" s="1"/>
      <c r="BP84" s="1"/>
      <c r="BQ84" s="1"/>
      <c r="BR84" s="1"/>
      <c r="BS84" s="46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</row>
    <row r="85" spans="1:173" s="38" customFormat="1" ht="24" customHeight="1" x14ac:dyDescent="0.25">
      <c r="A85" s="29">
        <f t="shared" ref="A85:A114" si="7">A84+1</f>
        <v>68</v>
      </c>
      <c r="B85" s="30" t="s">
        <v>74</v>
      </c>
      <c r="C85" s="79" t="s">
        <v>73</v>
      </c>
      <c r="D85" s="4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2"/>
      <c r="AV85" s="33"/>
      <c r="AW85" s="32"/>
      <c r="AX85" s="34">
        <v>15000</v>
      </c>
      <c r="AY85" s="35"/>
      <c r="AZ85" s="35"/>
      <c r="BA85" s="35"/>
      <c r="BB85" s="36"/>
      <c r="BC85" s="36"/>
      <c r="BD85" s="36"/>
      <c r="BE85" s="36"/>
      <c r="BF85" s="37"/>
      <c r="BG85" s="36"/>
      <c r="BH85" s="36"/>
      <c r="BI85" s="37"/>
      <c r="BJ85" s="107">
        <f t="shared" si="6"/>
        <v>15000</v>
      </c>
      <c r="BK85" s="1"/>
      <c r="BL85" s="1"/>
      <c r="BM85" s="1"/>
      <c r="BN85" s="1"/>
      <c r="BO85" s="1"/>
      <c r="BP85" s="1"/>
      <c r="BQ85" s="1"/>
      <c r="BR85" s="1"/>
      <c r="BS85" s="46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</row>
    <row r="86" spans="1:173" s="38" customFormat="1" ht="24" customHeight="1" x14ac:dyDescent="0.25">
      <c r="A86" s="29">
        <f t="shared" si="7"/>
        <v>69</v>
      </c>
      <c r="B86" s="30" t="s">
        <v>74</v>
      </c>
      <c r="C86" s="79" t="s">
        <v>73</v>
      </c>
      <c r="D86" s="4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2"/>
      <c r="AV86" s="33"/>
      <c r="AW86" s="32"/>
      <c r="AX86" s="34"/>
      <c r="AY86" s="35">
        <v>50000</v>
      </c>
      <c r="AZ86" s="35"/>
      <c r="BA86" s="35"/>
      <c r="BB86" s="36"/>
      <c r="BC86" s="36"/>
      <c r="BD86" s="36"/>
      <c r="BE86" s="36"/>
      <c r="BF86" s="37"/>
      <c r="BG86" s="36"/>
      <c r="BH86" s="36"/>
      <c r="BI86" s="37"/>
      <c r="BJ86" s="107">
        <f t="shared" si="6"/>
        <v>50000</v>
      </c>
      <c r="BK86" s="1"/>
      <c r="BL86" s="1"/>
      <c r="BM86" s="1"/>
      <c r="BN86" s="1"/>
      <c r="BO86" s="1"/>
      <c r="BP86" s="1"/>
      <c r="BQ86" s="1"/>
      <c r="BR86" s="1"/>
      <c r="BS86" s="46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</row>
    <row r="87" spans="1:173" s="38" customFormat="1" ht="24" customHeight="1" x14ac:dyDescent="0.25">
      <c r="A87" s="29">
        <f t="shared" si="7"/>
        <v>70</v>
      </c>
      <c r="B87" s="30" t="s">
        <v>74</v>
      </c>
      <c r="C87" s="79" t="s">
        <v>73</v>
      </c>
      <c r="D87" s="40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2"/>
      <c r="AV87" s="33"/>
      <c r="AW87" s="32"/>
      <c r="AX87" s="34"/>
      <c r="AY87" s="35">
        <v>50000</v>
      </c>
      <c r="AZ87" s="35"/>
      <c r="BA87" s="35"/>
      <c r="BB87" s="36"/>
      <c r="BC87" s="36"/>
      <c r="BD87" s="36"/>
      <c r="BE87" s="36"/>
      <c r="BF87" s="37"/>
      <c r="BG87" s="36"/>
      <c r="BH87" s="36"/>
      <c r="BI87" s="37"/>
      <c r="BJ87" s="107">
        <f t="shared" si="6"/>
        <v>50000</v>
      </c>
      <c r="BK87" s="1"/>
      <c r="BL87" s="1"/>
      <c r="BM87" s="1"/>
      <c r="BN87" s="1"/>
      <c r="BO87" s="1"/>
      <c r="BP87" s="1"/>
      <c r="BQ87" s="1"/>
      <c r="BR87" s="1"/>
      <c r="BS87" s="46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</row>
    <row r="88" spans="1:173" s="38" customFormat="1" ht="24" customHeight="1" x14ac:dyDescent="0.25">
      <c r="A88" s="29">
        <f t="shared" si="7"/>
        <v>71</v>
      </c>
      <c r="B88" s="30" t="s">
        <v>74</v>
      </c>
      <c r="C88" s="79" t="s">
        <v>73</v>
      </c>
      <c r="D88" s="40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2"/>
      <c r="AV88" s="33"/>
      <c r="AW88" s="32"/>
      <c r="AX88" s="34">
        <v>15000</v>
      </c>
      <c r="AY88" s="35"/>
      <c r="AZ88" s="35"/>
      <c r="BA88" s="35"/>
      <c r="BB88" s="36"/>
      <c r="BC88" s="36"/>
      <c r="BD88" s="36"/>
      <c r="BE88" s="36"/>
      <c r="BF88" s="37"/>
      <c r="BG88" s="36"/>
      <c r="BH88" s="36"/>
      <c r="BI88" s="37"/>
      <c r="BJ88" s="107">
        <f t="shared" si="6"/>
        <v>15000</v>
      </c>
      <c r="BK88" s="1"/>
      <c r="BL88" s="1"/>
      <c r="BM88" s="1"/>
      <c r="BN88" s="1"/>
      <c r="BO88" s="1"/>
      <c r="BP88" s="1"/>
      <c r="BQ88" s="1"/>
      <c r="BR88" s="1"/>
      <c r="BS88" s="46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</row>
    <row r="89" spans="1:173" s="38" customFormat="1" ht="24" customHeight="1" x14ac:dyDescent="0.25">
      <c r="A89" s="29">
        <f t="shared" si="7"/>
        <v>72</v>
      </c>
      <c r="B89" s="30" t="s">
        <v>74</v>
      </c>
      <c r="C89" s="79" t="s">
        <v>73</v>
      </c>
      <c r="D89" s="4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2"/>
      <c r="AV89" s="33"/>
      <c r="AW89" s="32"/>
      <c r="AX89" s="34"/>
      <c r="AY89" s="35">
        <v>50000</v>
      </c>
      <c r="AZ89" s="35"/>
      <c r="BA89" s="35"/>
      <c r="BB89" s="36"/>
      <c r="BC89" s="36"/>
      <c r="BD89" s="36"/>
      <c r="BE89" s="36"/>
      <c r="BF89" s="37"/>
      <c r="BG89" s="36"/>
      <c r="BH89" s="36"/>
      <c r="BI89" s="37"/>
      <c r="BJ89" s="107">
        <f t="shared" si="6"/>
        <v>50000</v>
      </c>
      <c r="BK89" s="1"/>
      <c r="BL89" s="1"/>
      <c r="BM89" s="1"/>
      <c r="BN89" s="1"/>
      <c r="BO89" s="1"/>
      <c r="BP89" s="1"/>
      <c r="BQ89" s="1"/>
      <c r="BR89" s="1"/>
      <c r="BS89" s="46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</row>
    <row r="90" spans="1:173" s="38" customFormat="1" ht="24" customHeight="1" x14ac:dyDescent="0.25">
      <c r="A90" s="29">
        <f t="shared" si="7"/>
        <v>73</v>
      </c>
      <c r="B90" s="30" t="s">
        <v>100</v>
      </c>
      <c r="C90" s="78"/>
      <c r="D90" s="40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2"/>
      <c r="AV90" s="33"/>
      <c r="AW90" s="32"/>
      <c r="AX90" s="34"/>
      <c r="AY90" s="35"/>
      <c r="AZ90" s="35">
        <v>100000</v>
      </c>
      <c r="BA90" s="35"/>
      <c r="BB90" s="36"/>
      <c r="BC90" s="36"/>
      <c r="BD90" s="36"/>
      <c r="BE90" s="36"/>
      <c r="BF90" s="37"/>
      <c r="BG90" s="36"/>
      <c r="BH90" s="36"/>
      <c r="BI90" s="37"/>
      <c r="BJ90" s="107">
        <f t="shared" si="6"/>
        <v>100000</v>
      </c>
      <c r="BK90" s="1"/>
      <c r="BL90" s="1"/>
      <c r="BM90" s="1"/>
      <c r="BN90" s="1"/>
      <c r="BO90" s="1"/>
      <c r="BP90" s="1"/>
      <c r="BQ90" s="1"/>
      <c r="BR90" s="1"/>
      <c r="BS90" s="46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</row>
    <row r="91" spans="1:173" s="38" customFormat="1" ht="24" customHeight="1" x14ac:dyDescent="0.25">
      <c r="A91" s="29">
        <f t="shared" si="7"/>
        <v>74</v>
      </c>
      <c r="B91" s="30" t="s">
        <v>76</v>
      </c>
      <c r="C91" s="79" t="s">
        <v>75</v>
      </c>
      <c r="D91" s="40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2"/>
      <c r="AV91" s="33"/>
      <c r="AW91" s="32"/>
      <c r="AX91" s="34"/>
      <c r="AY91" s="35"/>
      <c r="AZ91" s="35">
        <v>100000</v>
      </c>
      <c r="BA91" s="35"/>
      <c r="BB91" s="36"/>
      <c r="BC91" s="36"/>
      <c r="BD91" s="36"/>
      <c r="BE91" s="36"/>
      <c r="BF91" s="37"/>
      <c r="BG91" s="36"/>
      <c r="BH91" s="36"/>
      <c r="BI91" s="37"/>
      <c r="BJ91" s="107">
        <f t="shared" si="6"/>
        <v>100000</v>
      </c>
      <c r="BK91" s="1"/>
      <c r="BL91" s="1"/>
      <c r="BM91" s="1"/>
      <c r="BN91" s="1"/>
      <c r="BO91" s="1"/>
      <c r="BP91" s="1"/>
      <c r="BQ91" s="1"/>
      <c r="BR91" s="1"/>
      <c r="BS91" s="46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</row>
    <row r="92" spans="1:173" s="38" customFormat="1" ht="24" customHeight="1" x14ac:dyDescent="0.25">
      <c r="A92" s="29">
        <f t="shared" si="7"/>
        <v>75</v>
      </c>
      <c r="B92" s="30" t="s">
        <v>76</v>
      </c>
      <c r="C92" s="79" t="s">
        <v>75</v>
      </c>
      <c r="D92" s="40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2"/>
      <c r="AV92" s="33"/>
      <c r="AW92" s="32"/>
      <c r="AX92" s="34"/>
      <c r="AY92" s="35">
        <v>50000</v>
      </c>
      <c r="AZ92" s="35"/>
      <c r="BA92" s="35"/>
      <c r="BB92" s="36"/>
      <c r="BC92" s="36"/>
      <c r="BD92" s="36"/>
      <c r="BE92" s="36"/>
      <c r="BF92" s="37"/>
      <c r="BG92" s="36"/>
      <c r="BH92" s="36"/>
      <c r="BI92" s="37"/>
      <c r="BJ92" s="107">
        <f t="shared" si="6"/>
        <v>50000</v>
      </c>
      <c r="BK92" s="1"/>
      <c r="BL92" s="1"/>
      <c r="BM92" s="1"/>
      <c r="BN92" s="1"/>
      <c r="BO92" s="1"/>
      <c r="BP92" s="1"/>
      <c r="BQ92" s="1"/>
      <c r="BR92" s="1"/>
      <c r="BS92" s="46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</row>
    <row r="93" spans="1:173" s="38" customFormat="1" ht="24" customHeight="1" x14ac:dyDescent="0.25">
      <c r="A93" s="29">
        <f t="shared" si="7"/>
        <v>76</v>
      </c>
      <c r="B93" s="30" t="s">
        <v>76</v>
      </c>
      <c r="C93" s="79" t="s">
        <v>75</v>
      </c>
      <c r="D93" s="40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2"/>
      <c r="AV93" s="33"/>
      <c r="AW93" s="32"/>
      <c r="AX93" s="34">
        <v>15000</v>
      </c>
      <c r="AY93" s="35"/>
      <c r="AZ93" s="35"/>
      <c r="BA93" s="35"/>
      <c r="BB93" s="36"/>
      <c r="BC93" s="36"/>
      <c r="BD93" s="36"/>
      <c r="BE93" s="36"/>
      <c r="BF93" s="37"/>
      <c r="BG93" s="36"/>
      <c r="BH93" s="36"/>
      <c r="BI93" s="37"/>
      <c r="BJ93" s="107">
        <f t="shared" si="6"/>
        <v>15000</v>
      </c>
      <c r="BK93" s="1"/>
      <c r="BL93" s="1"/>
      <c r="BM93" s="1"/>
      <c r="BN93" s="1"/>
      <c r="BO93" s="1"/>
      <c r="BP93" s="1"/>
      <c r="BQ93" s="1"/>
      <c r="BR93" s="1"/>
      <c r="BS93" s="46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</row>
    <row r="94" spans="1:173" s="38" customFormat="1" ht="24" customHeight="1" x14ac:dyDescent="0.25">
      <c r="A94" s="29">
        <f t="shared" si="7"/>
        <v>77</v>
      </c>
      <c r="B94" s="30" t="s">
        <v>76</v>
      </c>
      <c r="C94" s="79" t="s">
        <v>75</v>
      </c>
      <c r="D94" s="40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2"/>
      <c r="AV94" s="33"/>
      <c r="AW94" s="32"/>
      <c r="AX94" s="34">
        <v>15000</v>
      </c>
      <c r="AY94" s="35"/>
      <c r="AZ94" s="35"/>
      <c r="BA94" s="35"/>
      <c r="BB94" s="36"/>
      <c r="BC94" s="36"/>
      <c r="BD94" s="36"/>
      <c r="BE94" s="36"/>
      <c r="BF94" s="37"/>
      <c r="BG94" s="36"/>
      <c r="BH94" s="36"/>
      <c r="BI94" s="37"/>
      <c r="BJ94" s="107">
        <f t="shared" si="6"/>
        <v>15000</v>
      </c>
      <c r="BK94" s="1"/>
      <c r="BL94" s="1"/>
      <c r="BM94" s="1"/>
      <c r="BN94" s="1"/>
      <c r="BO94" s="1"/>
      <c r="BP94" s="1"/>
      <c r="BQ94" s="1"/>
      <c r="BR94" s="1"/>
      <c r="BS94" s="46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</row>
    <row r="95" spans="1:173" s="38" customFormat="1" ht="24" customHeight="1" x14ac:dyDescent="0.25">
      <c r="A95" s="29">
        <f t="shared" si="7"/>
        <v>78</v>
      </c>
      <c r="B95" s="30" t="s">
        <v>76</v>
      </c>
      <c r="C95" s="79" t="s">
        <v>75</v>
      </c>
      <c r="D95" s="4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2"/>
      <c r="AV95" s="33"/>
      <c r="AW95" s="32"/>
      <c r="AX95" s="34"/>
      <c r="AY95" s="35">
        <v>50000</v>
      </c>
      <c r="AZ95" s="35"/>
      <c r="BA95" s="35"/>
      <c r="BB95" s="36"/>
      <c r="BC95" s="36"/>
      <c r="BD95" s="36"/>
      <c r="BE95" s="36"/>
      <c r="BF95" s="37"/>
      <c r="BG95" s="36"/>
      <c r="BH95" s="36"/>
      <c r="BI95" s="37"/>
      <c r="BJ95" s="107">
        <f t="shared" si="6"/>
        <v>50000</v>
      </c>
      <c r="BK95" s="1"/>
      <c r="BL95" s="1"/>
      <c r="BM95" s="1"/>
      <c r="BN95" s="1"/>
      <c r="BO95" s="1"/>
      <c r="BP95" s="1"/>
      <c r="BQ95" s="1"/>
      <c r="BR95" s="1"/>
      <c r="BS95" s="46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</row>
    <row r="96" spans="1:173" s="38" customFormat="1" ht="24" customHeight="1" x14ac:dyDescent="0.25">
      <c r="A96" s="29">
        <f t="shared" si="7"/>
        <v>79</v>
      </c>
      <c r="B96" s="30" t="s">
        <v>76</v>
      </c>
      <c r="C96" s="79" t="s">
        <v>75</v>
      </c>
      <c r="D96" s="40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2"/>
      <c r="AV96" s="33"/>
      <c r="AW96" s="32"/>
      <c r="AX96" s="34"/>
      <c r="AY96" s="35">
        <v>50000</v>
      </c>
      <c r="AZ96" s="35"/>
      <c r="BA96" s="35"/>
      <c r="BB96" s="36"/>
      <c r="BC96" s="36"/>
      <c r="BD96" s="36"/>
      <c r="BE96" s="36"/>
      <c r="BF96" s="37"/>
      <c r="BG96" s="36"/>
      <c r="BH96" s="36"/>
      <c r="BI96" s="37"/>
      <c r="BJ96" s="107">
        <f t="shared" si="6"/>
        <v>50000</v>
      </c>
      <c r="BK96" s="1"/>
      <c r="BL96" s="1"/>
      <c r="BM96" s="1"/>
      <c r="BN96" s="1"/>
      <c r="BO96" s="1"/>
      <c r="BP96" s="1"/>
      <c r="BQ96" s="1"/>
      <c r="BR96" s="1"/>
      <c r="BS96" s="46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</row>
    <row r="97" spans="1:173" s="38" customFormat="1" ht="24" customHeight="1" x14ac:dyDescent="0.25">
      <c r="A97" s="29">
        <f t="shared" si="7"/>
        <v>80</v>
      </c>
      <c r="B97" s="30" t="s">
        <v>76</v>
      </c>
      <c r="C97" s="79" t="s">
        <v>75</v>
      </c>
      <c r="D97" s="40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2"/>
      <c r="AV97" s="33"/>
      <c r="AW97" s="32"/>
      <c r="AX97" s="34">
        <v>15000</v>
      </c>
      <c r="AY97" s="35"/>
      <c r="AZ97" s="35"/>
      <c r="BA97" s="35"/>
      <c r="BB97" s="36"/>
      <c r="BC97" s="36"/>
      <c r="BD97" s="36"/>
      <c r="BE97" s="36"/>
      <c r="BF97" s="37"/>
      <c r="BG97" s="36"/>
      <c r="BH97" s="36"/>
      <c r="BI97" s="37"/>
      <c r="BJ97" s="107">
        <f t="shared" si="6"/>
        <v>15000</v>
      </c>
      <c r="BK97" s="1"/>
      <c r="BL97" s="1"/>
      <c r="BM97" s="1"/>
      <c r="BN97" s="1"/>
      <c r="BO97" s="1"/>
      <c r="BP97" s="1"/>
      <c r="BQ97" s="1"/>
      <c r="BR97" s="1"/>
      <c r="BS97" s="46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</row>
    <row r="98" spans="1:173" s="38" customFormat="1" ht="24" customHeight="1" x14ac:dyDescent="0.25">
      <c r="A98" s="29">
        <f t="shared" si="7"/>
        <v>81</v>
      </c>
      <c r="B98" s="30" t="s">
        <v>96</v>
      </c>
      <c r="C98" s="78"/>
      <c r="D98" s="40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2"/>
      <c r="AV98" s="33"/>
      <c r="AW98" s="32"/>
      <c r="AX98" s="34"/>
      <c r="AY98" s="35"/>
      <c r="AZ98" s="35"/>
      <c r="BA98" s="35"/>
      <c r="BB98" s="36"/>
      <c r="BC98" s="92">
        <v>1000000</v>
      </c>
      <c r="BD98" s="36"/>
      <c r="BE98" s="36"/>
      <c r="BF98" s="37"/>
      <c r="BG98" s="36"/>
      <c r="BH98" s="36"/>
      <c r="BJ98" s="107">
        <f>SUM(AX98:BH98)</f>
        <v>1000000</v>
      </c>
      <c r="BK98" s="1"/>
      <c r="BL98" s="1"/>
      <c r="BM98" s="1"/>
      <c r="BN98" s="1"/>
      <c r="BO98" s="1"/>
      <c r="BP98" s="1"/>
      <c r="BQ98" s="1"/>
      <c r="BR98" s="1"/>
      <c r="BS98" s="46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</row>
    <row r="99" spans="1:173" s="38" customFormat="1" ht="24" customHeight="1" x14ac:dyDescent="0.25">
      <c r="A99" s="29">
        <f t="shared" si="7"/>
        <v>82</v>
      </c>
      <c r="B99" s="30" t="s">
        <v>78</v>
      </c>
      <c r="C99" s="79" t="s">
        <v>77</v>
      </c>
      <c r="D99" s="4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2"/>
      <c r="AV99" s="33"/>
      <c r="AW99" s="32"/>
      <c r="AX99" s="34"/>
      <c r="AY99" s="35"/>
      <c r="AZ99" s="35">
        <v>100000</v>
      </c>
      <c r="BA99" s="35"/>
      <c r="BB99" s="36"/>
      <c r="BC99" s="36"/>
      <c r="BD99" s="36"/>
      <c r="BE99" s="36"/>
      <c r="BF99" s="37"/>
      <c r="BG99" s="36"/>
      <c r="BH99" s="36"/>
      <c r="BI99" s="37"/>
      <c r="BJ99" s="107">
        <f t="shared" si="6"/>
        <v>100000</v>
      </c>
      <c r="BK99" s="1"/>
      <c r="BL99" s="1"/>
      <c r="BM99" s="1"/>
      <c r="BN99" s="1"/>
      <c r="BO99" s="1"/>
      <c r="BP99" s="1"/>
      <c r="BQ99" s="1"/>
      <c r="BR99" s="1"/>
      <c r="BS99" s="46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</row>
    <row r="100" spans="1:173" s="38" customFormat="1" ht="24" customHeight="1" x14ac:dyDescent="0.25">
      <c r="A100" s="29">
        <f t="shared" si="7"/>
        <v>83</v>
      </c>
      <c r="B100" s="30" t="s">
        <v>78</v>
      </c>
      <c r="C100" s="79" t="s">
        <v>77</v>
      </c>
      <c r="D100" s="40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2"/>
      <c r="AV100" s="33"/>
      <c r="AW100" s="32"/>
      <c r="AX100" s="34"/>
      <c r="AY100" s="35">
        <v>50000</v>
      </c>
      <c r="AZ100" s="35"/>
      <c r="BA100" s="35"/>
      <c r="BB100" s="36"/>
      <c r="BC100" s="36"/>
      <c r="BD100" s="36"/>
      <c r="BE100" s="36"/>
      <c r="BF100" s="37"/>
      <c r="BG100" s="36"/>
      <c r="BH100" s="36"/>
      <c r="BI100" s="37"/>
      <c r="BJ100" s="107">
        <f t="shared" si="6"/>
        <v>50000</v>
      </c>
      <c r="BK100" s="1"/>
      <c r="BL100" s="1"/>
      <c r="BM100" s="1"/>
      <c r="BN100" s="1"/>
      <c r="BO100" s="1"/>
      <c r="BP100" s="1"/>
      <c r="BQ100" s="1"/>
      <c r="BR100" s="1"/>
      <c r="BS100" s="46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</row>
    <row r="101" spans="1:173" s="38" customFormat="1" ht="24" customHeight="1" x14ac:dyDescent="0.25">
      <c r="A101" s="29">
        <f t="shared" si="7"/>
        <v>84</v>
      </c>
      <c r="B101" s="30" t="s">
        <v>78</v>
      </c>
      <c r="C101" s="79" t="s">
        <v>77</v>
      </c>
      <c r="D101" s="40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2"/>
      <c r="AV101" s="33"/>
      <c r="AW101" s="32"/>
      <c r="AX101" s="34">
        <v>15000</v>
      </c>
      <c r="AY101" s="35"/>
      <c r="AZ101" s="35"/>
      <c r="BA101" s="35"/>
      <c r="BB101" s="36"/>
      <c r="BC101" s="36"/>
      <c r="BD101" s="36"/>
      <c r="BE101" s="36"/>
      <c r="BF101" s="37"/>
      <c r="BG101" s="36"/>
      <c r="BH101" s="36"/>
      <c r="BI101" s="37"/>
      <c r="BJ101" s="107">
        <f t="shared" si="6"/>
        <v>15000</v>
      </c>
      <c r="BK101" s="1"/>
      <c r="BL101" s="1"/>
      <c r="BM101" s="1"/>
      <c r="BN101" s="1"/>
      <c r="BO101" s="1"/>
      <c r="BP101" s="1"/>
      <c r="BQ101" s="1"/>
      <c r="BR101" s="1"/>
      <c r="BS101" s="46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</row>
    <row r="102" spans="1:173" s="38" customFormat="1" ht="24" customHeight="1" x14ac:dyDescent="0.25">
      <c r="A102" s="29">
        <f t="shared" si="7"/>
        <v>85</v>
      </c>
      <c r="B102" s="30" t="s">
        <v>78</v>
      </c>
      <c r="C102" s="79" t="s">
        <v>77</v>
      </c>
      <c r="D102" s="40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2"/>
      <c r="AV102" s="33"/>
      <c r="AW102" s="32"/>
      <c r="AX102" s="34">
        <v>15000</v>
      </c>
      <c r="AY102" s="35"/>
      <c r="AZ102" s="35"/>
      <c r="BA102" s="35"/>
      <c r="BB102" s="36"/>
      <c r="BC102" s="36"/>
      <c r="BD102" s="36"/>
      <c r="BE102" s="36"/>
      <c r="BF102" s="37"/>
      <c r="BG102" s="36"/>
      <c r="BH102" s="36"/>
      <c r="BI102" s="37"/>
      <c r="BJ102" s="107">
        <f t="shared" si="6"/>
        <v>15000</v>
      </c>
      <c r="BK102" s="1"/>
      <c r="BL102" s="1"/>
      <c r="BM102" s="1"/>
      <c r="BN102" s="1"/>
      <c r="BO102" s="1"/>
      <c r="BP102" s="1"/>
      <c r="BQ102" s="1"/>
      <c r="BR102" s="1"/>
      <c r="BS102" s="46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</row>
    <row r="103" spans="1:173" s="38" customFormat="1" ht="24" customHeight="1" x14ac:dyDescent="0.25">
      <c r="A103" s="29">
        <f t="shared" si="7"/>
        <v>86</v>
      </c>
      <c r="B103" s="30" t="s">
        <v>78</v>
      </c>
      <c r="C103" s="79" t="s">
        <v>77</v>
      </c>
      <c r="D103" s="4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2"/>
      <c r="AV103" s="33"/>
      <c r="AW103" s="32"/>
      <c r="AX103" s="34">
        <v>15000</v>
      </c>
      <c r="AY103" s="35"/>
      <c r="AZ103" s="35"/>
      <c r="BA103" s="35"/>
      <c r="BB103" s="36"/>
      <c r="BC103" s="36"/>
      <c r="BD103" s="36"/>
      <c r="BE103" s="36"/>
      <c r="BF103" s="37"/>
      <c r="BG103" s="36"/>
      <c r="BH103" s="36"/>
      <c r="BI103" s="37"/>
      <c r="BJ103" s="107">
        <f t="shared" si="6"/>
        <v>15000</v>
      </c>
      <c r="BK103" s="1"/>
      <c r="BL103" s="1"/>
      <c r="BM103" s="1"/>
      <c r="BN103" s="1"/>
      <c r="BO103" s="1"/>
      <c r="BP103" s="1"/>
      <c r="BQ103" s="1"/>
      <c r="BR103" s="1"/>
      <c r="BS103" s="46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</row>
    <row r="104" spans="1:173" s="38" customFormat="1" ht="24" customHeight="1" x14ac:dyDescent="0.25">
      <c r="A104" s="29">
        <f t="shared" si="7"/>
        <v>87</v>
      </c>
      <c r="B104" s="30" t="s">
        <v>78</v>
      </c>
      <c r="C104" s="79" t="s">
        <v>77</v>
      </c>
      <c r="D104" s="40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2"/>
      <c r="AV104" s="33"/>
      <c r="AW104" s="32"/>
      <c r="AX104" s="34">
        <v>15000</v>
      </c>
      <c r="AY104" s="35"/>
      <c r="AZ104" s="35"/>
      <c r="BA104" s="35"/>
      <c r="BB104" s="36"/>
      <c r="BC104" s="36"/>
      <c r="BD104" s="36"/>
      <c r="BE104" s="36"/>
      <c r="BF104" s="37"/>
      <c r="BG104" s="36"/>
      <c r="BH104" s="36"/>
      <c r="BI104" s="37"/>
      <c r="BJ104" s="107">
        <f t="shared" si="6"/>
        <v>15000</v>
      </c>
      <c r="BK104" s="1"/>
      <c r="BL104" s="1"/>
      <c r="BM104" s="1"/>
      <c r="BN104" s="1"/>
      <c r="BO104" s="1"/>
      <c r="BP104" s="1"/>
      <c r="BQ104" s="1"/>
      <c r="BR104" s="1"/>
      <c r="BS104" s="46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</row>
    <row r="105" spans="1:173" s="38" customFormat="1" ht="24" customHeight="1" x14ac:dyDescent="0.25">
      <c r="A105" s="29">
        <f t="shared" si="7"/>
        <v>88</v>
      </c>
      <c r="B105" s="30" t="s">
        <v>78</v>
      </c>
      <c r="C105" s="79" t="s">
        <v>77</v>
      </c>
      <c r="D105" s="40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2"/>
      <c r="AV105" s="33"/>
      <c r="AW105" s="32"/>
      <c r="AX105" s="34">
        <v>15000</v>
      </c>
      <c r="AY105" s="35"/>
      <c r="AZ105" s="35"/>
      <c r="BA105" s="35"/>
      <c r="BB105" s="36"/>
      <c r="BC105" s="36"/>
      <c r="BD105" s="36"/>
      <c r="BE105" s="36"/>
      <c r="BF105" s="37"/>
      <c r="BG105" s="36"/>
      <c r="BH105" s="36"/>
      <c r="BI105" s="37"/>
      <c r="BJ105" s="107">
        <f t="shared" si="6"/>
        <v>15000</v>
      </c>
      <c r="BK105" s="1"/>
      <c r="BL105" s="1"/>
      <c r="BM105" s="1"/>
      <c r="BN105" s="1"/>
      <c r="BO105" s="1"/>
      <c r="BP105" s="1"/>
      <c r="BQ105" s="1"/>
      <c r="BR105" s="1"/>
      <c r="BS105" s="46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</row>
    <row r="106" spans="1:173" s="38" customFormat="1" ht="24" customHeight="1" x14ac:dyDescent="0.25">
      <c r="A106" s="29">
        <f t="shared" si="7"/>
        <v>89</v>
      </c>
      <c r="B106" s="30" t="s">
        <v>78</v>
      </c>
      <c r="C106" s="79" t="s">
        <v>77</v>
      </c>
      <c r="D106" s="40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2"/>
      <c r="AV106" s="33"/>
      <c r="AW106" s="32"/>
      <c r="AX106" s="34"/>
      <c r="AY106" s="35">
        <v>50000</v>
      </c>
      <c r="AZ106" s="35"/>
      <c r="BA106" s="35"/>
      <c r="BB106" s="36"/>
      <c r="BC106" s="36"/>
      <c r="BD106" s="36"/>
      <c r="BE106" s="36"/>
      <c r="BF106" s="37"/>
      <c r="BG106" s="36"/>
      <c r="BH106" s="36"/>
      <c r="BI106" s="37"/>
      <c r="BJ106" s="107">
        <f t="shared" si="6"/>
        <v>50000</v>
      </c>
      <c r="BK106" s="1"/>
      <c r="BL106" s="1"/>
      <c r="BM106" s="1"/>
      <c r="BN106" s="1"/>
      <c r="BO106" s="1"/>
      <c r="BP106" s="1"/>
      <c r="BQ106" s="1"/>
      <c r="BR106" s="1"/>
      <c r="BS106" s="46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</row>
    <row r="107" spans="1:173" s="38" customFormat="1" ht="24" customHeight="1" x14ac:dyDescent="0.25">
      <c r="A107" s="29">
        <f t="shared" si="7"/>
        <v>90</v>
      </c>
      <c r="B107" s="30" t="s">
        <v>98</v>
      </c>
      <c r="C107" s="79"/>
      <c r="D107" s="40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2"/>
      <c r="AV107" s="33"/>
      <c r="AW107" s="32"/>
      <c r="AX107" s="34"/>
      <c r="AY107" s="35">
        <v>50000</v>
      </c>
      <c r="AZ107" s="35"/>
      <c r="BA107" s="35"/>
      <c r="BB107" s="36"/>
      <c r="BC107" s="36"/>
      <c r="BD107" s="36"/>
      <c r="BE107" s="36"/>
      <c r="BF107" s="37"/>
      <c r="BG107" s="36"/>
      <c r="BH107" s="36"/>
      <c r="BI107" s="37"/>
      <c r="BJ107" s="107">
        <f t="shared" si="6"/>
        <v>50000</v>
      </c>
      <c r="BK107" s="1"/>
      <c r="BL107" s="1"/>
      <c r="BM107" s="1"/>
      <c r="BN107" s="1"/>
      <c r="BO107" s="1"/>
      <c r="BP107" s="1"/>
      <c r="BQ107" s="1"/>
      <c r="BR107" s="1"/>
      <c r="BS107" s="46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</row>
    <row r="108" spans="1:173" s="38" customFormat="1" ht="24" customHeight="1" x14ac:dyDescent="0.25">
      <c r="A108" s="29">
        <f t="shared" si="7"/>
        <v>91</v>
      </c>
      <c r="B108" s="30" t="s">
        <v>98</v>
      </c>
      <c r="C108" s="79"/>
      <c r="D108" s="40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2"/>
      <c r="AV108" s="33"/>
      <c r="AW108" s="32"/>
      <c r="AX108" s="34">
        <v>15000</v>
      </c>
      <c r="AY108" s="35"/>
      <c r="AZ108" s="35"/>
      <c r="BA108" s="35"/>
      <c r="BB108" s="36"/>
      <c r="BC108" s="36"/>
      <c r="BD108" s="36"/>
      <c r="BE108" s="36"/>
      <c r="BF108" s="37"/>
      <c r="BG108" s="36"/>
      <c r="BH108" s="36"/>
      <c r="BI108" s="37"/>
      <c r="BJ108" s="107">
        <f t="shared" si="6"/>
        <v>15000</v>
      </c>
      <c r="BK108" s="1"/>
      <c r="BL108" s="1"/>
      <c r="BM108" s="1"/>
      <c r="BN108" s="1"/>
      <c r="BO108" s="1"/>
      <c r="BP108" s="1"/>
      <c r="BQ108" s="1"/>
      <c r="BR108" s="1"/>
      <c r="BS108" s="46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</row>
    <row r="109" spans="1:173" s="38" customFormat="1" ht="24" customHeight="1" x14ac:dyDescent="0.25">
      <c r="A109" s="29">
        <f t="shared" si="7"/>
        <v>92</v>
      </c>
      <c r="B109" s="30" t="s">
        <v>98</v>
      </c>
      <c r="C109" s="79"/>
      <c r="D109" s="4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2"/>
      <c r="AV109" s="33"/>
      <c r="AW109" s="32"/>
      <c r="AX109" s="34">
        <v>15000</v>
      </c>
      <c r="AY109" s="35"/>
      <c r="AZ109" s="35"/>
      <c r="BA109" s="35"/>
      <c r="BB109" s="36"/>
      <c r="BC109" s="36"/>
      <c r="BD109" s="36"/>
      <c r="BE109" s="36"/>
      <c r="BF109" s="37"/>
      <c r="BG109" s="36"/>
      <c r="BH109" s="36"/>
      <c r="BI109" s="37"/>
      <c r="BJ109" s="107">
        <f t="shared" si="6"/>
        <v>15000</v>
      </c>
      <c r="BK109" s="1"/>
      <c r="BL109" s="1"/>
      <c r="BM109" s="1"/>
      <c r="BN109" s="1"/>
      <c r="BO109" s="1"/>
      <c r="BP109" s="1"/>
      <c r="BQ109" s="1"/>
      <c r="BR109" s="1"/>
      <c r="BS109" s="46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</row>
    <row r="110" spans="1:173" s="38" customFormat="1" ht="24" customHeight="1" x14ac:dyDescent="0.25">
      <c r="A110" s="29">
        <f t="shared" si="7"/>
        <v>93</v>
      </c>
      <c r="B110" s="30" t="s">
        <v>80</v>
      </c>
      <c r="C110" s="79" t="s">
        <v>79</v>
      </c>
      <c r="D110" s="40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2"/>
      <c r="AV110" s="33"/>
      <c r="AW110" s="32"/>
      <c r="AX110" s="34">
        <v>15000</v>
      </c>
      <c r="AY110" s="35"/>
      <c r="AZ110" s="35"/>
      <c r="BA110" s="35"/>
      <c r="BB110" s="36"/>
      <c r="BC110" s="36"/>
      <c r="BD110" s="36"/>
      <c r="BE110" s="36"/>
      <c r="BF110" s="37"/>
      <c r="BG110" s="36"/>
      <c r="BH110" s="36"/>
      <c r="BI110" s="37"/>
      <c r="BJ110" s="107">
        <f t="shared" si="6"/>
        <v>15000</v>
      </c>
      <c r="BK110" s="1"/>
      <c r="BL110" s="1"/>
      <c r="BM110" s="1"/>
      <c r="BN110" s="1"/>
      <c r="BO110" s="1"/>
      <c r="BP110" s="1"/>
      <c r="BQ110" s="1"/>
      <c r="BR110" s="1"/>
      <c r="BS110" s="46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</row>
    <row r="111" spans="1:173" s="38" customFormat="1" ht="24" customHeight="1" x14ac:dyDescent="0.25">
      <c r="A111" s="29">
        <f t="shared" si="7"/>
        <v>94</v>
      </c>
      <c r="B111" s="30" t="s">
        <v>80</v>
      </c>
      <c r="C111" s="79" t="s">
        <v>79</v>
      </c>
      <c r="D111" s="40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2"/>
      <c r="AV111" s="33"/>
      <c r="AW111" s="32"/>
      <c r="AX111" s="34">
        <v>15000</v>
      </c>
      <c r="AY111" s="35"/>
      <c r="AZ111" s="35"/>
      <c r="BA111" s="35"/>
      <c r="BB111" s="36"/>
      <c r="BC111" s="36"/>
      <c r="BD111" s="36"/>
      <c r="BE111" s="36"/>
      <c r="BF111" s="37"/>
      <c r="BG111" s="36"/>
      <c r="BH111" s="36"/>
      <c r="BI111" s="37"/>
      <c r="BJ111" s="107">
        <f t="shared" si="6"/>
        <v>15000</v>
      </c>
      <c r="BK111" s="1"/>
      <c r="BL111" s="1"/>
      <c r="BM111" s="1"/>
      <c r="BN111" s="1"/>
      <c r="BO111" s="1"/>
      <c r="BP111" s="1"/>
      <c r="BQ111" s="1"/>
      <c r="BR111" s="1"/>
      <c r="BS111" s="46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</row>
    <row r="112" spans="1:173" s="38" customFormat="1" ht="24" customHeight="1" x14ac:dyDescent="0.25">
      <c r="A112" s="29">
        <f t="shared" si="7"/>
        <v>95</v>
      </c>
      <c r="B112" s="30" t="s">
        <v>80</v>
      </c>
      <c r="C112" s="79" t="s">
        <v>79</v>
      </c>
      <c r="D112" s="40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2"/>
      <c r="AV112" s="33"/>
      <c r="AW112" s="32"/>
      <c r="AX112" s="34">
        <v>15000</v>
      </c>
      <c r="AY112" s="35"/>
      <c r="AZ112" s="35"/>
      <c r="BA112" s="35"/>
      <c r="BB112" s="36"/>
      <c r="BC112" s="36"/>
      <c r="BD112" s="36"/>
      <c r="BE112" s="36"/>
      <c r="BF112" s="37"/>
      <c r="BG112" s="36"/>
      <c r="BH112" s="36"/>
      <c r="BI112" s="37"/>
      <c r="BJ112" s="107">
        <f t="shared" si="6"/>
        <v>15000</v>
      </c>
      <c r="BK112" s="1"/>
      <c r="BL112" s="1"/>
      <c r="BM112" s="1"/>
      <c r="BN112" s="1"/>
      <c r="BO112" s="1"/>
      <c r="BP112" s="1"/>
      <c r="BQ112" s="1"/>
      <c r="BR112" s="1"/>
      <c r="BS112" s="46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</row>
    <row r="113" spans="1:173" s="38" customFormat="1" ht="24" customHeight="1" x14ac:dyDescent="0.25">
      <c r="A113" s="29">
        <f t="shared" si="7"/>
        <v>96</v>
      </c>
      <c r="B113" s="30" t="s">
        <v>80</v>
      </c>
      <c r="C113" s="79" t="s">
        <v>79</v>
      </c>
      <c r="D113" s="4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2"/>
      <c r="AV113" s="33"/>
      <c r="AW113" s="32"/>
      <c r="AX113" s="34">
        <v>15000</v>
      </c>
      <c r="AY113" s="35"/>
      <c r="AZ113" s="35"/>
      <c r="BA113" s="35"/>
      <c r="BB113" s="36"/>
      <c r="BC113" s="36"/>
      <c r="BD113" s="36"/>
      <c r="BE113" s="36"/>
      <c r="BF113" s="37"/>
      <c r="BG113" s="36"/>
      <c r="BH113" s="36"/>
      <c r="BI113" s="37"/>
      <c r="BJ113" s="107">
        <f t="shared" si="6"/>
        <v>15000</v>
      </c>
      <c r="BK113" s="1"/>
      <c r="BL113" s="1"/>
      <c r="BM113" s="1"/>
      <c r="BN113" s="1"/>
      <c r="BO113" s="1"/>
      <c r="BP113" s="1"/>
      <c r="BQ113" s="1"/>
      <c r="BR113" s="1"/>
      <c r="BS113" s="46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</row>
    <row r="114" spans="1:173" s="38" customFormat="1" ht="24" customHeight="1" x14ac:dyDescent="0.25">
      <c r="A114" s="29">
        <f t="shared" si="7"/>
        <v>97</v>
      </c>
      <c r="B114" s="30" t="s">
        <v>80</v>
      </c>
      <c r="C114" s="79" t="s">
        <v>79</v>
      </c>
      <c r="D114" s="40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2"/>
      <c r="AV114" s="33"/>
      <c r="AW114" s="32"/>
      <c r="AX114" s="34">
        <v>15000</v>
      </c>
      <c r="AY114" s="35"/>
      <c r="AZ114" s="35"/>
      <c r="BA114" s="35"/>
      <c r="BB114" s="36"/>
      <c r="BC114" s="36"/>
      <c r="BD114" s="36"/>
      <c r="BE114" s="36"/>
      <c r="BF114" s="37"/>
      <c r="BG114" s="36"/>
      <c r="BH114" s="36"/>
      <c r="BI114" s="37"/>
      <c r="BJ114" s="107">
        <f t="shared" si="6"/>
        <v>15000</v>
      </c>
      <c r="BK114" s="1"/>
      <c r="BL114" s="1"/>
      <c r="BM114" s="1"/>
      <c r="BN114" s="1"/>
      <c r="BO114" s="1"/>
      <c r="BP114" s="1"/>
      <c r="BQ114" s="1"/>
      <c r="BR114" s="1"/>
      <c r="BS114" s="46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</row>
    <row r="115" spans="1:173" s="1" customFormat="1" ht="24" customHeight="1" thickBot="1" x14ac:dyDescent="0.3">
      <c r="A115" s="47"/>
      <c r="B115" s="48"/>
      <c r="C115" s="81"/>
      <c r="D115" s="84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50"/>
      <c r="AV115" s="51"/>
      <c r="AW115" s="50"/>
      <c r="AX115" s="52"/>
      <c r="AY115" s="53"/>
      <c r="AZ115" s="53"/>
      <c r="BA115" s="53"/>
      <c r="BB115" s="54"/>
      <c r="BC115" s="54"/>
      <c r="BD115" s="54"/>
      <c r="BE115" s="54"/>
      <c r="BF115" s="55"/>
      <c r="BG115" s="54"/>
      <c r="BH115" s="54"/>
      <c r="BI115" s="55"/>
      <c r="BJ115" s="108"/>
      <c r="BS115" s="46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</row>
    <row r="116" spans="1:173" s="1" customFormat="1" ht="24" customHeight="1" x14ac:dyDescent="0.25">
      <c r="A116" s="29"/>
      <c r="B116" s="56" t="s">
        <v>19</v>
      </c>
      <c r="C116" s="82"/>
      <c r="D116" s="89">
        <f t="shared" ref="D116:AU116" si="8">COUNTA(D4:D115)</f>
        <v>2</v>
      </c>
      <c r="E116" s="90">
        <f t="shared" si="8"/>
        <v>6</v>
      </c>
      <c r="F116" s="90">
        <f t="shared" si="8"/>
        <v>5</v>
      </c>
      <c r="G116" s="90">
        <f t="shared" si="8"/>
        <v>3</v>
      </c>
      <c r="H116" s="90">
        <f t="shared" si="8"/>
        <v>0</v>
      </c>
      <c r="I116" s="90">
        <f t="shared" si="8"/>
        <v>0</v>
      </c>
      <c r="J116" s="90">
        <f t="shared" si="8"/>
        <v>0</v>
      </c>
      <c r="K116" s="90">
        <f t="shared" si="8"/>
        <v>1</v>
      </c>
      <c r="L116" s="90">
        <f t="shared" si="8"/>
        <v>1</v>
      </c>
      <c r="M116" s="90">
        <f t="shared" si="8"/>
        <v>1</v>
      </c>
      <c r="N116" s="90">
        <f t="shared" si="8"/>
        <v>1</v>
      </c>
      <c r="O116" s="90">
        <f t="shared" si="8"/>
        <v>0</v>
      </c>
      <c r="P116" s="90">
        <f t="shared" si="8"/>
        <v>0</v>
      </c>
      <c r="Q116" s="90">
        <f t="shared" si="8"/>
        <v>6</v>
      </c>
      <c r="R116" s="90">
        <f t="shared" si="8"/>
        <v>11</v>
      </c>
      <c r="S116" s="90">
        <f t="shared" si="8"/>
        <v>4</v>
      </c>
      <c r="T116" s="90">
        <f t="shared" si="8"/>
        <v>5</v>
      </c>
      <c r="U116" s="90">
        <f t="shared" si="8"/>
        <v>6</v>
      </c>
      <c r="V116" s="90">
        <f t="shared" si="8"/>
        <v>13</v>
      </c>
      <c r="W116" s="90">
        <f t="shared" si="8"/>
        <v>5</v>
      </c>
      <c r="X116" s="90">
        <f t="shared" si="8"/>
        <v>4</v>
      </c>
      <c r="Y116" s="90">
        <f t="shared" si="8"/>
        <v>3</v>
      </c>
      <c r="Z116" s="90">
        <f t="shared" si="8"/>
        <v>4</v>
      </c>
      <c r="AA116" s="90">
        <f t="shared" si="8"/>
        <v>5</v>
      </c>
      <c r="AB116" s="90">
        <f t="shared" si="8"/>
        <v>4</v>
      </c>
      <c r="AC116" s="90">
        <f t="shared" si="8"/>
        <v>0</v>
      </c>
      <c r="AD116" s="90">
        <f t="shared" si="8"/>
        <v>3</v>
      </c>
      <c r="AE116" s="90">
        <f t="shared" si="8"/>
        <v>1</v>
      </c>
      <c r="AF116" s="90">
        <f t="shared" si="8"/>
        <v>1</v>
      </c>
      <c r="AG116" s="90">
        <f t="shared" si="8"/>
        <v>3</v>
      </c>
      <c r="AH116" s="90">
        <f t="shared" si="8"/>
        <v>1</v>
      </c>
      <c r="AI116" s="90">
        <f t="shared" si="8"/>
        <v>2</v>
      </c>
      <c r="AJ116" s="90">
        <f t="shared" si="8"/>
        <v>0</v>
      </c>
      <c r="AK116" s="90">
        <f t="shared" si="8"/>
        <v>0</v>
      </c>
      <c r="AL116" s="90">
        <f t="shared" si="8"/>
        <v>4</v>
      </c>
      <c r="AM116" s="90">
        <f t="shared" si="8"/>
        <v>4</v>
      </c>
      <c r="AN116" s="90">
        <f t="shared" si="8"/>
        <v>5</v>
      </c>
      <c r="AO116" s="90">
        <f t="shared" si="8"/>
        <v>3</v>
      </c>
      <c r="AP116" s="90">
        <f t="shared" si="8"/>
        <v>4</v>
      </c>
      <c r="AQ116" s="90">
        <f t="shared" si="8"/>
        <v>4</v>
      </c>
      <c r="AR116" s="90">
        <f t="shared" si="8"/>
        <v>4</v>
      </c>
      <c r="AS116" s="90">
        <f t="shared" si="8"/>
        <v>5</v>
      </c>
      <c r="AT116" s="90">
        <f t="shared" si="8"/>
        <v>3</v>
      </c>
      <c r="AU116" s="91">
        <f t="shared" si="8"/>
        <v>4</v>
      </c>
      <c r="AV116" s="33">
        <f>SUM(D116:AU116)</f>
        <v>141</v>
      </c>
      <c r="AW116" s="32">
        <f>SUM(AW4:AW114)</f>
        <v>0</v>
      </c>
      <c r="AX116" s="57">
        <f t="shared" ref="AX116:BC116" si="9">SUM(AX4:AX115)</f>
        <v>765000</v>
      </c>
      <c r="AY116" s="57">
        <f t="shared" si="9"/>
        <v>1700000</v>
      </c>
      <c r="AZ116" s="57">
        <f t="shared" si="9"/>
        <v>1800000</v>
      </c>
      <c r="BA116" s="57">
        <f t="shared" si="9"/>
        <v>1275000</v>
      </c>
      <c r="BB116" s="57">
        <f t="shared" si="9"/>
        <v>500000</v>
      </c>
      <c r="BC116" s="57">
        <f t="shared" si="9"/>
        <v>1000000</v>
      </c>
      <c r="BD116" s="58"/>
      <c r="BE116" s="58"/>
      <c r="BF116" s="59"/>
      <c r="BG116" s="58"/>
      <c r="BH116" s="58"/>
      <c r="BI116" s="59"/>
      <c r="BJ116" s="109">
        <f>SUM(BJ4:BJ115)</f>
        <v>7040000</v>
      </c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</row>
    <row r="117" spans="1:173" s="69" customFormat="1" ht="24" customHeight="1" thickBot="1" x14ac:dyDescent="0.3">
      <c r="A117" s="60"/>
      <c r="B117" s="61" t="s">
        <v>17</v>
      </c>
      <c r="C117" s="83"/>
      <c r="D117" s="85">
        <f>D116</f>
        <v>2</v>
      </c>
      <c r="E117" s="62">
        <f t="shared" ref="E117" si="10">D117+E116</f>
        <v>8</v>
      </c>
      <c r="F117" s="62">
        <f t="shared" ref="F117:G117" si="11">E117+F116</f>
        <v>13</v>
      </c>
      <c r="G117" s="62">
        <f t="shared" si="11"/>
        <v>16</v>
      </c>
      <c r="H117" s="62">
        <f t="shared" ref="H117" si="12">G117+H116</f>
        <v>16</v>
      </c>
      <c r="I117" s="62">
        <f t="shared" ref="I117" si="13">H117+I116</f>
        <v>16</v>
      </c>
      <c r="J117" s="62">
        <f t="shared" ref="J117" si="14">I117+J116</f>
        <v>16</v>
      </c>
      <c r="K117" s="62">
        <f t="shared" ref="K117" si="15">J117+K116</f>
        <v>17</v>
      </c>
      <c r="L117" s="62">
        <f t="shared" ref="L117" si="16">K117+L116</f>
        <v>18</v>
      </c>
      <c r="M117" s="62">
        <f t="shared" ref="M117" si="17">L117+M116</f>
        <v>19</v>
      </c>
      <c r="N117" s="62">
        <f t="shared" ref="N117" si="18">M117+N116</f>
        <v>20</v>
      </c>
      <c r="O117" s="62">
        <f t="shared" ref="O117" si="19">N117+O116</f>
        <v>20</v>
      </c>
      <c r="P117" s="62">
        <f t="shared" ref="P117" si="20">O117+P116</f>
        <v>20</v>
      </c>
      <c r="Q117" s="62">
        <f t="shared" ref="Q117" si="21">P117+Q116</f>
        <v>26</v>
      </c>
      <c r="R117" s="62">
        <f t="shared" ref="R117" si="22">Q117+R116</f>
        <v>37</v>
      </c>
      <c r="S117" s="62">
        <f t="shared" ref="S117" si="23">R117+S116</f>
        <v>41</v>
      </c>
      <c r="T117" s="62">
        <f t="shared" ref="T117" si="24">S117+T116</f>
        <v>46</v>
      </c>
      <c r="U117" s="62">
        <f t="shared" ref="U117" si="25">T117+U116</f>
        <v>52</v>
      </c>
      <c r="V117" s="62">
        <f t="shared" ref="V117" si="26">U117+V116</f>
        <v>65</v>
      </c>
      <c r="W117" s="62">
        <f t="shared" ref="W117" si="27">V117+W116</f>
        <v>70</v>
      </c>
      <c r="X117" s="62">
        <f t="shared" ref="X117" si="28">W117+X116</f>
        <v>74</v>
      </c>
      <c r="Y117" s="62">
        <f t="shared" ref="Y117" si="29">X117+Y116</f>
        <v>77</v>
      </c>
      <c r="Z117" s="62">
        <f t="shared" ref="Z117" si="30">Y117+Z116</f>
        <v>81</v>
      </c>
      <c r="AA117" s="62">
        <f t="shared" ref="AA117" si="31">Z117+AA116</f>
        <v>86</v>
      </c>
      <c r="AB117" s="62">
        <f t="shared" ref="AB117" si="32">AA117+AB116</f>
        <v>90</v>
      </c>
      <c r="AC117" s="62">
        <f t="shared" ref="AC117" si="33">AB117+AC116</f>
        <v>90</v>
      </c>
      <c r="AD117" s="62">
        <f t="shared" ref="AD117" si="34">AC117+AD116</f>
        <v>93</v>
      </c>
      <c r="AE117" s="62">
        <f t="shared" ref="AE117" si="35">AD117+AE116</f>
        <v>94</v>
      </c>
      <c r="AF117" s="62">
        <f t="shared" ref="AF117" si="36">AE117+AF116</f>
        <v>95</v>
      </c>
      <c r="AG117" s="62">
        <f t="shared" ref="AG117" si="37">AF117+AG116</f>
        <v>98</v>
      </c>
      <c r="AH117" s="62">
        <f t="shared" ref="AH117" si="38">AG117+AH116</f>
        <v>99</v>
      </c>
      <c r="AI117" s="62">
        <f t="shared" ref="AI117" si="39">AH117+AI116</f>
        <v>101</v>
      </c>
      <c r="AJ117" s="62">
        <f t="shared" ref="AJ117" si="40">AI117+AJ116</f>
        <v>101</v>
      </c>
      <c r="AK117" s="62">
        <f t="shared" ref="AK117" si="41">AJ117+AK116</f>
        <v>101</v>
      </c>
      <c r="AL117" s="62">
        <f t="shared" ref="AL117" si="42">AK117+AL116</f>
        <v>105</v>
      </c>
      <c r="AM117" s="62">
        <f t="shared" ref="AM117" si="43">AL117+AM116</f>
        <v>109</v>
      </c>
      <c r="AN117" s="62">
        <f t="shared" ref="AN117" si="44">AM117+AN116</f>
        <v>114</v>
      </c>
      <c r="AO117" s="62">
        <f t="shared" ref="AO117" si="45">AN117+AO116</f>
        <v>117</v>
      </c>
      <c r="AP117" s="62">
        <f t="shared" ref="AP117" si="46">AO117+AP116</f>
        <v>121</v>
      </c>
      <c r="AQ117" s="62">
        <f t="shared" ref="AQ117" si="47">AP117+AQ116</f>
        <v>125</v>
      </c>
      <c r="AR117" s="62">
        <f t="shared" ref="AR117" si="48">AQ117+AR116</f>
        <v>129</v>
      </c>
      <c r="AS117" s="62">
        <f t="shared" ref="AS117" si="49">AR117+AS116</f>
        <v>134</v>
      </c>
      <c r="AT117" s="62">
        <f t="shared" ref="AT117" si="50">AS117+AT116</f>
        <v>137</v>
      </c>
      <c r="AU117" s="62">
        <f t="shared" ref="AU117" si="51">AT117+AU116</f>
        <v>141</v>
      </c>
      <c r="AV117" s="63"/>
      <c r="AW117" s="64"/>
      <c r="AX117" s="65">
        <f>AX116</f>
        <v>765000</v>
      </c>
      <c r="AY117" s="66">
        <f>AX117+AY116</f>
        <v>2465000</v>
      </c>
      <c r="AZ117" s="66">
        <f t="shared" ref="AZ117:BA117" si="52">AY117+AZ116</f>
        <v>4265000</v>
      </c>
      <c r="BA117" s="66">
        <f t="shared" si="52"/>
        <v>5540000</v>
      </c>
      <c r="BB117" s="66">
        <f t="shared" ref="BB117" si="53">BA117+BB116</f>
        <v>6040000</v>
      </c>
      <c r="BC117" s="111">
        <f t="shared" ref="BC117" si="54">BB117+BC116</f>
        <v>7040000</v>
      </c>
      <c r="BD117" s="67"/>
      <c r="BE117" s="67"/>
      <c r="BF117" s="68"/>
      <c r="BG117" s="67"/>
      <c r="BH117" s="67"/>
      <c r="BI117" s="68"/>
      <c r="BJ117" s="110"/>
      <c r="BS117" s="102"/>
      <c r="BT117" s="102"/>
      <c r="BU117" s="102"/>
      <c r="BV117" s="102"/>
      <c r="BW117" s="102"/>
      <c r="BX117" s="102"/>
      <c r="BY117" s="102"/>
      <c r="BZ117" s="102"/>
      <c r="CA117" s="102"/>
      <c r="CB117" s="102"/>
      <c r="CC117" s="102"/>
      <c r="CD117" s="102"/>
      <c r="CE117" s="102"/>
      <c r="CF117" s="102"/>
      <c r="CG117" s="102"/>
      <c r="CH117" s="102"/>
      <c r="CI117" s="102"/>
      <c r="CJ117" s="102"/>
      <c r="CK117" s="102"/>
      <c r="CL117" s="102"/>
      <c r="CM117" s="102"/>
      <c r="CN117" s="102"/>
      <c r="CO117" s="102"/>
      <c r="CP117" s="102"/>
      <c r="CQ117" s="102"/>
      <c r="CR117" s="102"/>
      <c r="CS117" s="102"/>
      <c r="CT117" s="102"/>
      <c r="CU117" s="102"/>
      <c r="CV117" s="102"/>
      <c r="CW117" s="102"/>
      <c r="CX117" s="102"/>
      <c r="CY117" s="102"/>
      <c r="CZ117" s="102"/>
      <c r="DA117" s="102"/>
      <c r="DB117" s="102"/>
      <c r="DC117" s="102"/>
      <c r="DD117" s="102"/>
      <c r="DE117" s="102"/>
      <c r="DF117" s="102"/>
      <c r="DG117" s="102"/>
      <c r="DH117" s="102"/>
      <c r="DI117" s="102"/>
      <c r="DJ117" s="102"/>
      <c r="DK117" s="102"/>
      <c r="DL117" s="102"/>
      <c r="DM117" s="102"/>
      <c r="DN117" s="102"/>
      <c r="DO117" s="102"/>
      <c r="DP117" s="102"/>
      <c r="DQ117" s="102"/>
      <c r="DR117" s="102"/>
      <c r="DS117" s="102"/>
      <c r="DT117" s="102"/>
      <c r="DU117" s="102"/>
      <c r="DV117" s="102"/>
      <c r="DW117" s="102"/>
      <c r="DX117" s="102"/>
      <c r="DY117" s="102"/>
      <c r="DZ117" s="102"/>
      <c r="EA117" s="102"/>
      <c r="EB117" s="102"/>
      <c r="EC117" s="102"/>
      <c r="ED117" s="102"/>
      <c r="EE117" s="102"/>
      <c r="EF117" s="102"/>
      <c r="EG117" s="102"/>
      <c r="EH117" s="102"/>
      <c r="EI117" s="102"/>
      <c r="EJ117" s="102"/>
      <c r="EK117" s="102"/>
      <c r="EL117" s="102"/>
      <c r="EM117" s="102"/>
      <c r="EN117" s="102"/>
      <c r="EO117" s="102"/>
      <c r="EP117" s="102"/>
      <c r="EQ117" s="102"/>
      <c r="ER117" s="102"/>
      <c r="ES117" s="102"/>
      <c r="ET117" s="102"/>
      <c r="EU117" s="102"/>
      <c r="EV117" s="102"/>
      <c r="EW117" s="102"/>
      <c r="EX117" s="102"/>
      <c r="EY117" s="102"/>
      <c r="EZ117" s="102"/>
      <c r="FA117" s="102"/>
      <c r="FB117" s="102"/>
      <c r="FC117" s="102"/>
      <c r="FD117" s="102"/>
      <c r="FE117" s="102"/>
      <c r="FF117" s="102"/>
      <c r="FG117" s="102"/>
      <c r="FH117" s="102"/>
      <c r="FI117" s="102"/>
      <c r="FJ117" s="102"/>
      <c r="FK117" s="102"/>
      <c r="FL117" s="102"/>
      <c r="FM117" s="102"/>
      <c r="FN117" s="102"/>
      <c r="FO117" s="102"/>
      <c r="FP117" s="102"/>
      <c r="FQ117" s="102"/>
    </row>
    <row r="118" spans="1:173" s="1" customFormat="1" ht="24" customHeight="1" x14ac:dyDescent="0.25">
      <c r="C118" s="70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0"/>
      <c r="AX118" s="70"/>
      <c r="AY118" s="70"/>
      <c r="AZ118" s="70"/>
      <c r="BA118" s="70"/>
      <c r="BG118" s="93"/>
      <c r="BH118" s="93"/>
      <c r="BI118" s="94"/>
      <c r="BJ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</row>
    <row r="119" spans="1:173" s="1" customFormat="1" ht="24" customHeight="1" x14ac:dyDescent="0.25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2"/>
      <c r="U119" s="70"/>
      <c r="V119" s="70"/>
      <c r="W119" s="70"/>
      <c r="X119" s="70"/>
      <c r="Y119" s="70"/>
      <c r="Z119" s="70"/>
      <c r="AA119" s="70"/>
      <c r="AB119" s="70"/>
      <c r="AX119" s="70"/>
      <c r="AY119" s="70"/>
      <c r="AZ119" s="70"/>
      <c r="BA119" s="70"/>
      <c r="BJ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</row>
    <row r="120" spans="1:173" s="1" customFormat="1" ht="27" customHeight="1" x14ac:dyDescent="0.25">
      <c r="A120" s="70"/>
      <c r="B120" s="77"/>
      <c r="C120" s="70"/>
      <c r="D120" s="77"/>
      <c r="E120" s="77"/>
      <c r="F120" s="77"/>
      <c r="G120" s="77"/>
      <c r="H120" s="70"/>
      <c r="I120" s="70"/>
      <c r="J120" s="70"/>
      <c r="K120" s="77"/>
      <c r="L120" s="77"/>
      <c r="M120" s="77"/>
      <c r="N120" s="77"/>
      <c r="O120" s="77"/>
      <c r="P120" s="77"/>
      <c r="Q120" s="77"/>
      <c r="R120" s="77"/>
      <c r="S120" s="77"/>
      <c r="T120" s="72"/>
      <c r="U120" s="70"/>
      <c r="V120" s="70"/>
      <c r="W120" s="70"/>
      <c r="X120" s="70"/>
      <c r="Y120" s="70"/>
      <c r="Z120" s="70"/>
      <c r="AA120" s="70"/>
      <c r="AB120" s="70"/>
      <c r="AF120" s="70"/>
      <c r="AG120" s="70"/>
      <c r="AH120" s="70"/>
      <c r="AI120" s="70"/>
      <c r="AT120" s="118"/>
      <c r="AU120" s="119"/>
      <c r="AV120" s="120"/>
      <c r="AW120" s="118"/>
      <c r="BJ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</row>
    <row r="121" spans="1:173" s="1" customFormat="1" ht="24" customHeight="1" x14ac:dyDescent="0.25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7"/>
      <c r="L121" s="77"/>
      <c r="M121" s="77"/>
      <c r="N121" s="77"/>
      <c r="O121" s="77"/>
      <c r="P121" s="77"/>
      <c r="Q121" s="77"/>
      <c r="R121" s="77"/>
      <c r="S121" s="77"/>
      <c r="T121" s="72"/>
      <c r="U121" s="70"/>
      <c r="V121" s="70"/>
      <c r="W121" s="70"/>
      <c r="X121" s="70"/>
      <c r="Y121" s="70"/>
      <c r="Z121" s="70"/>
      <c r="AA121" s="70"/>
      <c r="AB121" s="70"/>
      <c r="AT121" s="118"/>
      <c r="AU121" s="119"/>
      <c r="AV121" s="121"/>
      <c r="AW121" s="118"/>
      <c r="AX121" s="70"/>
      <c r="AY121" s="70"/>
      <c r="AZ121" s="70"/>
      <c r="BA121" s="70"/>
      <c r="BJ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</row>
    <row r="122" spans="1:173" s="1" customFormat="1" ht="24" customHeight="1" x14ac:dyDescent="0.25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7"/>
      <c r="L122" s="77"/>
      <c r="M122" s="77"/>
      <c r="N122" s="77"/>
      <c r="O122" s="77"/>
      <c r="P122" s="77"/>
      <c r="Q122" s="77"/>
      <c r="R122" s="77"/>
      <c r="S122" s="77"/>
      <c r="T122" s="72"/>
      <c r="U122" s="70"/>
      <c r="V122" s="70"/>
      <c r="W122" s="70"/>
      <c r="X122" s="70"/>
      <c r="Y122" s="70"/>
      <c r="Z122" s="70"/>
      <c r="AA122" s="70"/>
      <c r="AB122" s="70"/>
      <c r="AT122" s="118"/>
      <c r="AU122" s="118"/>
      <c r="AV122" s="122"/>
      <c r="AW122" s="118"/>
      <c r="AX122" s="70"/>
      <c r="AY122" s="70"/>
      <c r="AZ122" s="70"/>
      <c r="BA122" s="70"/>
      <c r="BJ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</row>
    <row r="123" spans="1:173" s="1" customFormat="1" ht="24" customHeight="1" x14ac:dyDescent="0.25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7"/>
      <c r="L123" s="77"/>
      <c r="M123" s="77"/>
      <c r="N123" s="77"/>
      <c r="O123" s="77"/>
      <c r="P123" s="77"/>
      <c r="Q123" s="77"/>
      <c r="R123" s="77"/>
      <c r="S123" s="77"/>
      <c r="T123" s="72"/>
      <c r="U123" s="70"/>
      <c r="V123" s="70"/>
      <c r="W123" s="70"/>
      <c r="X123" s="70"/>
      <c r="Y123" s="70"/>
      <c r="Z123" s="70"/>
      <c r="AA123" s="70"/>
      <c r="AB123" s="70"/>
      <c r="AX123" s="70"/>
      <c r="AY123" s="70"/>
      <c r="AZ123" s="70"/>
      <c r="BA123" s="70"/>
      <c r="BJ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</row>
    <row r="124" spans="1:173" s="1" customFormat="1" ht="24" customHeight="1" x14ac:dyDescent="0.25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7"/>
      <c r="L124" s="77"/>
      <c r="M124" s="77"/>
      <c r="N124" s="77"/>
      <c r="O124" s="77"/>
      <c r="P124" s="77"/>
      <c r="Q124" s="77"/>
      <c r="R124" s="77"/>
      <c r="S124" s="77"/>
      <c r="T124" s="72"/>
      <c r="U124" s="70"/>
      <c r="V124" s="70"/>
      <c r="W124" s="70"/>
      <c r="X124" s="70"/>
      <c r="Y124" s="70"/>
      <c r="Z124" s="70"/>
      <c r="AA124" s="70"/>
      <c r="AB124" s="70"/>
      <c r="AX124" s="70"/>
      <c r="AY124" s="70"/>
      <c r="AZ124" s="70"/>
      <c r="BA124" s="70"/>
      <c r="BJ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</row>
    <row r="125" spans="1:173" s="1" customFormat="1" ht="24" customHeight="1" x14ac:dyDescent="0.25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7"/>
      <c r="L125" s="77"/>
      <c r="M125" s="77"/>
      <c r="N125" s="77"/>
      <c r="O125" s="77"/>
      <c r="P125" s="77"/>
      <c r="Q125" s="77"/>
      <c r="R125" s="77"/>
      <c r="S125" s="77"/>
      <c r="T125" s="72"/>
      <c r="U125" s="70"/>
      <c r="V125" s="70"/>
      <c r="W125" s="70"/>
      <c r="X125" s="70"/>
      <c r="Y125" s="70"/>
      <c r="Z125" s="70"/>
      <c r="AA125" s="70"/>
      <c r="AB125" s="70"/>
      <c r="AX125" s="70"/>
      <c r="AY125" s="70"/>
      <c r="AZ125" s="70"/>
      <c r="BA125" s="70"/>
      <c r="BJ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</row>
    <row r="126" spans="1:173" s="1" customFormat="1" ht="24" customHeight="1" x14ac:dyDescent="0.25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7"/>
      <c r="L126" s="77"/>
      <c r="M126" s="77"/>
      <c r="N126" s="77"/>
      <c r="O126" s="77"/>
      <c r="P126" s="77"/>
      <c r="Q126" s="77"/>
      <c r="R126" s="77"/>
      <c r="S126" s="77"/>
      <c r="T126" s="72"/>
      <c r="U126" s="70"/>
      <c r="V126" s="70"/>
      <c r="W126" s="70"/>
      <c r="X126" s="70"/>
      <c r="Y126" s="70"/>
      <c r="Z126" s="70"/>
      <c r="AA126" s="70"/>
      <c r="AB126" s="70"/>
      <c r="AX126" s="70"/>
      <c r="AY126" s="70"/>
      <c r="AZ126" s="70"/>
      <c r="BA126" s="70"/>
      <c r="BJ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</row>
    <row r="127" spans="1:173" s="1" customFormat="1" ht="24" customHeight="1" x14ac:dyDescent="0.25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7"/>
      <c r="L127" s="77"/>
      <c r="M127" s="77"/>
      <c r="N127" s="77"/>
      <c r="O127" s="77"/>
      <c r="P127" s="77"/>
      <c r="Q127" s="77"/>
      <c r="R127" s="77"/>
      <c r="S127" s="77"/>
      <c r="T127" s="114"/>
      <c r="U127" s="70"/>
      <c r="V127" s="70"/>
      <c r="W127" s="70"/>
      <c r="X127" s="70"/>
      <c r="Y127" s="70"/>
      <c r="Z127" s="70"/>
      <c r="AA127" s="70"/>
      <c r="AB127" s="70"/>
      <c r="AX127" s="70"/>
      <c r="AY127" s="70"/>
      <c r="AZ127" s="70"/>
      <c r="BA127" s="70"/>
      <c r="BJ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</row>
    <row r="128" spans="1:173" s="1" customFormat="1" ht="24" customHeight="1" x14ac:dyDescent="0.25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7"/>
      <c r="L128" s="70"/>
      <c r="M128" s="70"/>
      <c r="N128" s="70"/>
      <c r="O128" s="70"/>
      <c r="P128" s="70"/>
      <c r="Q128" s="70"/>
      <c r="R128" s="70"/>
      <c r="S128" s="70"/>
      <c r="T128" s="114"/>
      <c r="U128" s="70"/>
      <c r="V128" s="70"/>
      <c r="W128" s="70"/>
      <c r="X128" s="70"/>
      <c r="Y128" s="70"/>
      <c r="Z128" s="70"/>
      <c r="AA128" s="70"/>
      <c r="AB128" s="70"/>
      <c r="AX128" s="70"/>
      <c r="AY128" s="70"/>
      <c r="AZ128" s="70"/>
      <c r="BA128" s="70"/>
      <c r="BJ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  <c r="ER128" s="45"/>
      <c r="ES128" s="45"/>
      <c r="ET128" s="45"/>
      <c r="EU128" s="45"/>
      <c r="EV128" s="45"/>
      <c r="EW128" s="45"/>
      <c r="EX128" s="45"/>
      <c r="EY128" s="45"/>
      <c r="EZ128" s="45"/>
      <c r="FA128" s="45"/>
      <c r="FB128" s="45"/>
      <c r="FC128" s="45"/>
      <c r="FD128" s="45"/>
      <c r="FE128" s="45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</row>
    <row r="129" spans="1:173" s="1" customFormat="1" ht="24" customHeight="1" x14ac:dyDescent="0.25">
      <c r="A129" s="70"/>
      <c r="T129" s="114"/>
      <c r="U129" s="70"/>
      <c r="V129" s="70"/>
      <c r="W129" s="70"/>
      <c r="X129" s="70"/>
      <c r="Y129" s="70"/>
      <c r="Z129" s="70"/>
      <c r="AA129" s="70"/>
      <c r="AB129" s="70"/>
      <c r="AX129" s="70"/>
      <c r="AY129" s="70"/>
      <c r="AZ129" s="70"/>
      <c r="BA129" s="70"/>
      <c r="BG129" s="95"/>
      <c r="BH129" s="95"/>
      <c r="BI129" s="96"/>
      <c r="BJ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  <c r="DO129" s="45"/>
      <c r="DP129" s="45"/>
      <c r="DQ129" s="45"/>
      <c r="DR129" s="45"/>
      <c r="DS129" s="45"/>
      <c r="DT129" s="45"/>
      <c r="DU129" s="45"/>
      <c r="DV129" s="45"/>
      <c r="DW129" s="45"/>
      <c r="DX129" s="45"/>
      <c r="DY129" s="45"/>
      <c r="DZ129" s="45"/>
      <c r="EA129" s="45"/>
      <c r="EB129" s="45"/>
      <c r="EC129" s="45"/>
      <c r="ED129" s="45"/>
      <c r="EE129" s="45"/>
      <c r="EF129" s="45"/>
      <c r="EG129" s="45"/>
      <c r="EH129" s="45"/>
      <c r="EI129" s="45"/>
      <c r="EJ129" s="45"/>
      <c r="EK129" s="45"/>
      <c r="EL129" s="45"/>
      <c r="EM129" s="45"/>
      <c r="EN129" s="45"/>
      <c r="EO129" s="45"/>
      <c r="EP129" s="45"/>
      <c r="EQ129" s="45"/>
      <c r="ER129" s="45"/>
      <c r="ES129" s="45"/>
      <c r="ET129" s="45"/>
      <c r="EU129" s="45"/>
      <c r="EV129" s="45"/>
      <c r="EW129" s="45"/>
      <c r="EX129" s="45"/>
      <c r="EY129" s="45"/>
      <c r="EZ129" s="45"/>
      <c r="FA129" s="45"/>
      <c r="FB129" s="45"/>
      <c r="FC129" s="45"/>
      <c r="FD129" s="45"/>
      <c r="FE129" s="45"/>
      <c r="FF129" s="45"/>
      <c r="FG129" s="45"/>
      <c r="FH129" s="45"/>
      <c r="FI129" s="45"/>
      <c r="FJ129" s="45"/>
      <c r="FK129" s="45"/>
      <c r="FL129" s="45"/>
      <c r="FM129" s="45"/>
      <c r="FN129" s="45"/>
      <c r="FO129" s="45"/>
      <c r="FP129" s="45"/>
      <c r="FQ129" s="45"/>
    </row>
    <row r="130" spans="1:173" s="1" customFormat="1" ht="24" customHeight="1" x14ac:dyDescent="0.25">
      <c r="A130" s="70"/>
      <c r="T130" s="114"/>
      <c r="U130" s="70"/>
      <c r="V130" s="70"/>
      <c r="W130" s="70"/>
      <c r="X130" s="70"/>
      <c r="Y130" s="70"/>
      <c r="Z130" s="70"/>
      <c r="AA130" s="70"/>
      <c r="AB130" s="70"/>
      <c r="AX130" s="70"/>
      <c r="AY130" s="70"/>
      <c r="AZ130" s="70"/>
      <c r="BA130" s="70"/>
      <c r="BG130" s="95"/>
      <c r="BH130" s="95"/>
      <c r="BI130" s="96"/>
      <c r="BJ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5"/>
      <c r="EE130" s="45"/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</row>
    <row r="131" spans="1:173" s="1" customFormat="1" ht="24" customHeight="1" x14ac:dyDescent="0.25">
      <c r="A131" s="70"/>
      <c r="T131" s="114"/>
      <c r="U131" s="70"/>
      <c r="V131" s="70"/>
      <c r="W131" s="70"/>
      <c r="X131" s="70"/>
      <c r="Y131" s="70"/>
      <c r="Z131" s="70"/>
      <c r="AA131" s="70"/>
      <c r="AB131" s="70"/>
      <c r="AX131" s="70"/>
      <c r="AY131" s="70"/>
      <c r="AZ131" s="70"/>
      <c r="BA131" s="70"/>
      <c r="BG131" s="95"/>
      <c r="BH131" s="95"/>
      <c r="BI131" s="96"/>
      <c r="BJ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5"/>
      <c r="EE131" s="45"/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</row>
    <row r="132" spans="1:173" s="1" customFormat="1" ht="24" customHeight="1" x14ac:dyDescent="0.25">
      <c r="A132" s="70"/>
      <c r="T132" s="72"/>
      <c r="U132" s="70"/>
      <c r="V132" s="70"/>
      <c r="W132" s="70"/>
      <c r="X132" s="70"/>
      <c r="Y132" s="70"/>
      <c r="Z132" s="70"/>
      <c r="AA132" s="70"/>
      <c r="AB132" s="70"/>
      <c r="AX132" s="70"/>
      <c r="AY132" s="70"/>
      <c r="AZ132" s="70"/>
      <c r="BA132" s="70"/>
      <c r="BG132" s="95"/>
      <c r="BH132" s="95"/>
      <c r="BI132" s="96"/>
      <c r="BJ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</row>
    <row r="133" spans="1:173" s="1" customFormat="1" ht="24" customHeight="1" x14ac:dyDescent="0.25">
      <c r="A133" s="70"/>
      <c r="T133" s="72"/>
      <c r="U133" s="70"/>
      <c r="V133" s="70"/>
      <c r="W133" s="70"/>
      <c r="X133" s="70"/>
      <c r="Y133" s="70"/>
      <c r="Z133" s="70"/>
      <c r="AA133" s="70"/>
      <c r="AB133" s="70"/>
      <c r="AX133" s="70"/>
      <c r="AY133" s="70"/>
      <c r="AZ133" s="70"/>
      <c r="BA133" s="70"/>
      <c r="BG133" s="95"/>
      <c r="BH133" s="95"/>
      <c r="BI133" s="96"/>
      <c r="BJ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5"/>
      <c r="DM133" s="45"/>
      <c r="DN133" s="45"/>
      <c r="DO133" s="45"/>
      <c r="DP133" s="45"/>
      <c r="DQ133" s="45"/>
      <c r="DR133" s="45"/>
      <c r="DS133" s="45"/>
      <c r="DT133" s="45"/>
      <c r="DU133" s="45"/>
      <c r="DV133" s="45"/>
      <c r="DW133" s="45"/>
      <c r="DX133" s="45"/>
      <c r="DY133" s="45"/>
      <c r="DZ133" s="45"/>
      <c r="EA133" s="45"/>
      <c r="EB133" s="45"/>
      <c r="EC133" s="45"/>
      <c r="ED133" s="45"/>
      <c r="EE133" s="45"/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</row>
    <row r="134" spans="1:173" s="1" customFormat="1" ht="24" customHeight="1" x14ac:dyDescent="0.25">
      <c r="A134" s="70"/>
      <c r="T134" s="72"/>
      <c r="U134" s="70"/>
      <c r="V134" s="70"/>
      <c r="W134" s="70"/>
      <c r="X134" s="70"/>
      <c r="Y134" s="70"/>
      <c r="Z134" s="70"/>
      <c r="AA134" s="70"/>
      <c r="AB134" s="70"/>
      <c r="AX134" s="70"/>
      <c r="AY134" s="70"/>
      <c r="AZ134" s="70"/>
      <c r="BA134" s="70"/>
      <c r="BG134" s="95"/>
      <c r="BH134" s="95"/>
      <c r="BI134" s="96"/>
      <c r="BJ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5"/>
      <c r="DQ134" s="45"/>
      <c r="DR134" s="45"/>
      <c r="DS134" s="45"/>
      <c r="DT134" s="45"/>
      <c r="DU134" s="45"/>
      <c r="DV134" s="45"/>
      <c r="DW134" s="45"/>
      <c r="DX134" s="45"/>
      <c r="DY134" s="45"/>
      <c r="DZ134" s="45"/>
      <c r="EA134" s="45"/>
      <c r="EB134" s="45"/>
      <c r="EC134" s="45"/>
      <c r="ED134" s="45"/>
      <c r="EE134" s="45"/>
      <c r="EF134" s="45"/>
      <c r="EG134" s="45"/>
      <c r="EH134" s="45"/>
      <c r="EI134" s="45"/>
      <c r="EJ134" s="45"/>
      <c r="EK134" s="45"/>
      <c r="EL134" s="45"/>
      <c r="EM134" s="45"/>
      <c r="EN134" s="45"/>
      <c r="EO134" s="45"/>
      <c r="EP134" s="45"/>
      <c r="EQ134" s="45"/>
      <c r="ER134" s="45"/>
      <c r="ES134" s="45"/>
      <c r="ET134" s="45"/>
      <c r="EU134" s="45"/>
      <c r="EV134" s="45"/>
      <c r="EW134" s="45"/>
      <c r="EX134" s="45"/>
      <c r="EY134" s="45"/>
      <c r="EZ134" s="45"/>
      <c r="FA134" s="45"/>
      <c r="FB134" s="45"/>
      <c r="FC134" s="45"/>
      <c r="FD134" s="45"/>
      <c r="FE134" s="45"/>
      <c r="FF134" s="45"/>
      <c r="FG134" s="45"/>
      <c r="FH134" s="45"/>
      <c r="FI134" s="45"/>
      <c r="FJ134" s="45"/>
      <c r="FK134" s="45"/>
      <c r="FL134" s="45"/>
      <c r="FM134" s="45"/>
      <c r="FN134" s="45"/>
      <c r="FO134" s="45"/>
      <c r="FP134" s="45"/>
      <c r="FQ134" s="45"/>
    </row>
    <row r="135" spans="1:173" s="1" customFormat="1" ht="24" customHeight="1" x14ac:dyDescent="0.25">
      <c r="A135" s="70"/>
      <c r="T135" s="72"/>
      <c r="U135" s="70"/>
      <c r="V135" s="70"/>
      <c r="W135" s="70"/>
      <c r="X135" s="70"/>
      <c r="Y135" s="70"/>
      <c r="Z135" s="70"/>
      <c r="AA135" s="70"/>
      <c r="AB135" s="70"/>
      <c r="AX135" s="70"/>
      <c r="AY135" s="70"/>
      <c r="AZ135" s="70"/>
      <c r="BA135" s="70"/>
      <c r="BG135" s="95"/>
      <c r="BH135" s="95"/>
      <c r="BI135" s="96"/>
      <c r="BJ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  <c r="DO135" s="45"/>
      <c r="DP135" s="45"/>
      <c r="DQ135" s="45"/>
      <c r="DR135" s="45"/>
      <c r="DS135" s="45"/>
      <c r="DT135" s="45"/>
      <c r="DU135" s="45"/>
      <c r="DV135" s="45"/>
      <c r="DW135" s="45"/>
      <c r="DX135" s="45"/>
      <c r="DY135" s="45"/>
      <c r="DZ135" s="45"/>
      <c r="EA135" s="45"/>
      <c r="EB135" s="45"/>
      <c r="EC135" s="45"/>
      <c r="ED135" s="45"/>
      <c r="EE135" s="45"/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</row>
    <row r="136" spans="1:173" s="1" customFormat="1" ht="24" customHeight="1" x14ac:dyDescent="0.25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2"/>
      <c r="U136" s="70"/>
      <c r="V136" s="70"/>
      <c r="W136" s="70"/>
      <c r="X136" s="70"/>
      <c r="Y136" s="70"/>
      <c r="Z136" s="70"/>
      <c r="AA136" s="70"/>
      <c r="AB136" s="70"/>
      <c r="AX136" s="70"/>
      <c r="AY136" s="70"/>
      <c r="AZ136" s="70"/>
      <c r="BA136" s="70"/>
      <c r="BG136" s="95"/>
      <c r="BH136" s="95"/>
      <c r="BI136" s="96"/>
      <c r="BJ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  <c r="DO136" s="45"/>
      <c r="DP136" s="45"/>
      <c r="DQ136" s="45"/>
      <c r="DR136" s="45"/>
      <c r="DS136" s="45"/>
      <c r="DT136" s="45"/>
      <c r="DU136" s="45"/>
      <c r="DV136" s="45"/>
      <c r="DW136" s="45"/>
      <c r="DX136" s="45"/>
      <c r="DY136" s="45"/>
      <c r="DZ136" s="45"/>
      <c r="EA136" s="45"/>
      <c r="EB136" s="45"/>
      <c r="EC136" s="45"/>
      <c r="ED136" s="45"/>
      <c r="EE136" s="45"/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</row>
    <row r="137" spans="1:173" s="1" customFormat="1" ht="24" customHeight="1" x14ac:dyDescent="0.25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2"/>
      <c r="U137" s="70"/>
      <c r="V137" s="70"/>
      <c r="W137" s="70"/>
      <c r="X137" s="70"/>
      <c r="Y137" s="70"/>
      <c r="Z137" s="70"/>
      <c r="AA137" s="70"/>
      <c r="AB137" s="70"/>
      <c r="AX137" s="70"/>
      <c r="AY137" s="70"/>
      <c r="AZ137" s="70"/>
      <c r="BA137" s="70"/>
      <c r="BG137" s="95"/>
      <c r="BH137" s="95"/>
      <c r="BI137" s="96"/>
      <c r="BJ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</row>
    <row r="138" spans="1:173" s="1" customFormat="1" ht="30.75" customHeight="1" x14ac:dyDescent="0.25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2"/>
      <c r="U138" s="70"/>
      <c r="V138" s="70"/>
      <c r="W138" s="70"/>
      <c r="X138" s="70"/>
      <c r="Y138" s="70"/>
      <c r="Z138" s="70"/>
      <c r="AA138" s="70"/>
      <c r="AB138" s="70"/>
      <c r="AX138" s="70"/>
      <c r="AY138" s="70"/>
      <c r="AZ138" s="70"/>
      <c r="BA138" s="70"/>
      <c r="BG138" s="95"/>
      <c r="BH138" s="95"/>
      <c r="BI138" s="96"/>
      <c r="BJ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</row>
    <row r="139" spans="1:173" s="1" customFormat="1" ht="24" customHeight="1" x14ac:dyDescent="0.25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2"/>
      <c r="U139" s="70"/>
      <c r="V139" s="70"/>
      <c r="W139" s="70"/>
      <c r="X139" s="70"/>
      <c r="Y139" s="70"/>
      <c r="Z139" s="70"/>
      <c r="AA139" s="70"/>
      <c r="AB139" s="70"/>
      <c r="AX139" s="70"/>
      <c r="AY139" s="70"/>
      <c r="AZ139" s="70"/>
      <c r="BA139" s="70"/>
      <c r="BG139" s="95"/>
      <c r="BH139" s="95"/>
      <c r="BI139" s="96"/>
      <c r="BJ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5"/>
      <c r="DM139" s="45"/>
      <c r="DN139" s="45"/>
      <c r="DO139" s="45"/>
      <c r="DP139" s="45"/>
      <c r="DQ139" s="45"/>
      <c r="DR139" s="45"/>
      <c r="DS139" s="45"/>
      <c r="DT139" s="45"/>
      <c r="DU139" s="45"/>
      <c r="DV139" s="45"/>
      <c r="DW139" s="45"/>
      <c r="DX139" s="45"/>
      <c r="DY139" s="45"/>
      <c r="DZ139" s="45"/>
      <c r="EA139" s="45"/>
      <c r="EB139" s="45"/>
      <c r="EC139" s="45"/>
      <c r="ED139" s="45"/>
      <c r="EE139" s="45"/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</row>
    <row r="140" spans="1:173" x14ac:dyDescent="0.4">
      <c r="K140" s="74"/>
      <c r="L140" s="74"/>
      <c r="M140" s="74"/>
      <c r="N140" s="74"/>
      <c r="O140" s="74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BF140" s="73"/>
      <c r="BS140" s="103"/>
    </row>
    <row r="141" spans="1:173" ht="15" customHeight="1" x14ac:dyDescent="0.4">
      <c r="K141" s="74"/>
      <c r="L141" s="74"/>
      <c r="M141" s="74"/>
      <c r="N141" s="74"/>
      <c r="O141" s="74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BF141" s="73"/>
      <c r="BS141" s="103"/>
    </row>
    <row r="142" spans="1:173" ht="15" customHeight="1" x14ac:dyDescent="0.4">
      <c r="P142" s="74"/>
      <c r="R142" s="73"/>
      <c r="S142" s="73"/>
      <c r="T142" s="73"/>
      <c r="U142" s="73"/>
      <c r="V142" s="73"/>
      <c r="W142" s="73"/>
      <c r="X142" s="73"/>
      <c r="Y142" s="73"/>
      <c r="Z142" s="74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6"/>
      <c r="AS142" s="73"/>
      <c r="AT142" s="73"/>
      <c r="AU142" s="73"/>
      <c r="AV142" s="73"/>
      <c r="AW142" s="73"/>
      <c r="BF142" s="73"/>
      <c r="BS142" s="103"/>
    </row>
    <row r="143" spans="1:173" ht="15" customHeight="1" x14ac:dyDescent="0.4">
      <c r="P143" s="74"/>
      <c r="R143" s="73"/>
      <c r="S143" s="73"/>
      <c r="T143" s="73"/>
      <c r="U143" s="73"/>
      <c r="V143" s="73"/>
      <c r="W143" s="73"/>
      <c r="X143" s="73"/>
      <c r="Y143" s="73"/>
      <c r="Z143" s="74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6"/>
      <c r="AS143" s="73"/>
      <c r="AT143" s="73"/>
      <c r="AU143" s="73"/>
      <c r="AV143" s="73"/>
      <c r="AW143" s="73"/>
      <c r="BF143" s="73"/>
      <c r="BS143" s="103"/>
    </row>
    <row r="144" spans="1:173" ht="15.75" customHeight="1" x14ac:dyDescent="0.4">
      <c r="P144" s="74"/>
      <c r="R144" s="73"/>
      <c r="S144" s="73"/>
      <c r="T144" s="73"/>
      <c r="U144" s="73"/>
      <c r="V144" s="73"/>
      <c r="W144" s="73"/>
      <c r="X144" s="73"/>
      <c r="Y144" s="73"/>
      <c r="Z144" s="74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6"/>
      <c r="AS144" s="73"/>
      <c r="AT144" s="73"/>
      <c r="AU144" s="73"/>
      <c r="AV144" s="73"/>
      <c r="AW144" s="73"/>
      <c r="BF144" s="73"/>
      <c r="BS144" s="103"/>
    </row>
    <row r="145" spans="16:71" x14ac:dyDescent="0.4">
      <c r="P145" s="74"/>
      <c r="R145" s="73"/>
      <c r="S145" s="73"/>
      <c r="T145" s="73"/>
      <c r="U145" s="73"/>
      <c r="V145" s="73"/>
      <c r="W145" s="73"/>
      <c r="X145" s="73"/>
      <c r="Y145" s="73"/>
      <c r="Z145" s="74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6"/>
      <c r="AS145" s="73"/>
      <c r="AT145" s="73"/>
      <c r="AU145" s="73"/>
      <c r="AV145" s="73"/>
      <c r="AW145" s="73"/>
      <c r="BF145" s="73"/>
      <c r="BS145" s="103"/>
    </row>
    <row r="146" spans="16:71" x14ac:dyDescent="0.4">
      <c r="P146" s="74"/>
      <c r="R146" s="73"/>
      <c r="S146" s="73"/>
      <c r="T146" s="73"/>
      <c r="U146" s="73"/>
      <c r="V146" s="73"/>
      <c r="W146" s="73"/>
      <c r="X146" s="73"/>
      <c r="Y146" s="73"/>
      <c r="Z146" s="74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6"/>
      <c r="AS146" s="73"/>
      <c r="AT146" s="73"/>
      <c r="AU146" s="73"/>
      <c r="AV146" s="73"/>
      <c r="AW146" s="73"/>
      <c r="BF146" s="73"/>
      <c r="BS146" s="103"/>
    </row>
    <row r="147" spans="16:71" ht="15" customHeight="1" x14ac:dyDescent="0.4">
      <c r="P147" s="74"/>
      <c r="R147" s="73"/>
      <c r="S147" s="73"/>
      <c r="T147" s="73"/>
      <c r="U147" s="73"/>
      <c r="V147" s="73"/>
      <c r="W147" s="73"/>
      <c r="X147" s="73"/>
      <c r="Y147" s="73"/>
      <c r="Z147" s="74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6"/>
      <c r="AS147" s="73"/>
      <c r="AT147" s="73"/>
      <c r="AU147" s="73"/>
      <c r="AV147" s="73"/>
      <c r="AW147" s="73"/>
      <c r="BF147" s="73"/>
      <c r="BS147" s="103"/>
    </row>
    <row r="148" spans="16:71" ht="15" customHeight="1" x14ac:dyDescent="0.4">
      <c r="P148" s="74"/>
      <c r="R148" s="73"/>
      <c r="S148" s="73"/>
      <c r="T148" s="73"/>
      <c r="U148" s="73"/>
      <c r="V148" s="73"/>
      <c r="W148" s="73"/>
      <c r="X148" s="73"/>
      <c r="Y148" s="73"/>
      <c r="Z148" s="74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6"/>
      <c r="AS148" s="73"/>
      <c r="AT148" s="73"/>
      <c r="AU148" s="73"/>
      <c r="AV148" s="73"/>
      <c r="AW148" s="73"/>
      <c r="BF148" s="73"/>
      <c r="BS148" s="103"/>
    </row>
    <row r="149" spans="16:71" ht="15" customHeight="1" x14ac:dyDescent="0.4">
      <c r="P149" s="74"/>
      <c r="R149" s="73"/>
      <c r="S149" s="73"/>
      <c r="T149" s="73"/>
      <c r="U149" s="73"/>
      <c r="V149" s="73"/>
      <c r="W149" s="73"/>
      <c r="X149" s="73"/>
      <c r="Y149" s="73"/>
      <c r="Z149" s="74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6"/>
      <c r="AS149" s="73"/>
      <c r="AT149" s="73"/>
      <c r="AU149" s="73"/>
      <c r="AV149" s="73"/>
      <c r="AW149" s="73"/>
      <c r="BF149" s="73"/>
      <c r="BS149" s="103"/>
    </row>
    <row r="150" spans="16:71" ht="15.75" customHeight="1" x14ac:dyDescent="0.4">
      <c r="P150" s="74"/>
      <c r="R150" s="73"/>
      <c r="S150" s="73"/>
      <c r="T150" s="73"/>
      <c r="U150" s="73"/>
      <c r="V150" s="73"/>
      <c r="W150" s="73"/>
      <c r="X150" s="73"/>
      <c r="Y150" s="73"/>
      <c r="Z150" s="74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6"/>
      <c r="AS150" s="73"/>
      <c r="AT150" s="73"/>
      <c r="AU150" s="73"/>
      <c r="AV150" s="73"/>
      <c r="AW150" s="73"/>
      <c r="BF150" s="73"/>
      <c r="BS150" s="103"/>
    </row>
    <row r="151" spans="16:71" x14ac:dyDescent="0.4">
      <c r="P151" s="74"/>
      <c r="R151" s="73"/>
      <c r="S151" s="73"/>
      <c r="T151" s="73"/>
      <c r="U151" s="73"/>
      <c r="V151" s="73"/>
      <c r="W151" s="73"/>
      <c r="X151" s="73"/>
      <c r="Y151" s="73"/>
      <c r="Z151" s="74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6"/>
      <c r="AS151" s="73"/>
      <c r="AT151" s="73"/>
      <c r="AU151" s="73"/>
      <c r="AV151" s="73"/>
      <c r="AW151" s="73"/>
      <c r="BF151" s="73"/>
      <c r="BS151" s="103"/>
    </row>
    <row r="152" spans="16:71" x14ac:dyDescent="0.4">
      <c r="P152" s="74"/>
      <c r="R152" s="73"/>
      <c r="S152" s="73"/>
      <c r="T152" s="73"/>
      <c r="U152" s="73"/>
      <c r="V152" s="73"/>
      <c r="W152" s="73"/>
      <c r="X152" s="73"/>
      <c r="Y152" s="73"/>
      <c r="Z152" s="74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6"/>
      <c r="AS152" s="73"/>
      <c r="AT152" s="73"/>
      <c r="AU152" s="73"/>
      <c r="AV152" s="73"/>
      <c r="AW152" s="73"/>
      <c r="BF152" s="73"/>
      <c r="BS152" s="103"/>
    </row>
    <row r="153" spans="16:71" ht="15" customHeight="1" x14ac:dyDescent="0.4">
      <c r="P153" s="74"/>
      <c r="R153" s="73"/>
      <c r="S153" s="73"/>
      <c r="T153" s="73"/>
      <c r="U153" s="73"/>
      <c r="V153" s="73"/>
      <c r="W153" s="73"/>
      <c r="X153" s="73"/>
      <c r="Y153" s="73"/>
      <c r="Z153" s="74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6"/>
      <c r="AS153" s="73"/>
      <c r="AT153" s="73"/>
      <c r="AU153" s="73"/>
      <c r="AV153" s="73"/>
      <c r="AW153" s="73"/>
      <c r="BF153" s="73"/>
      <c r="BS153" s="103"/>
    </row>
    <row r="154" spans="16:71" ht="15" customHeight="1" x14ac:dyDescent="0.4">
      <c r="P154" s="74"/>
      <c r="R154" s="73"/>
      <c r="S154" s="73"/>
      <c r="T154" s="73"/>
      <c r="U154" s="73"/>
      <c r="V154" s="73"/>
      <c r="W154" s="73"/>
      <c r="X154" s="73"/>
      <c r="Y154" s="73"/>
      <c r="Z154" s="74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6"/>
      <c r="AS154" s="73"/>
      <c r="AT154" s="73"/>
      <c r="AU154" s="73"/>
      <c r="AV154" s="73"/>
      <c r="AW154" s="73"/>
      <c r="BF154" s="73"/>
      <c r="BS154" s="103"/>
    </row>
    <row r="155" spans="16:71" ht="15" customHeight="1" x14ac:dyDescent="0.4">
      <c r="P155" s="74"/>
      <c r="R155" s="73"/>
      <c r="S155" s="73"/>
      <c r="T155" s="73"/>
      <c r="U155" s="73"/>
      <c r="V155" s="73"/>
      <c r="W155" s="73"/>
      <c r="X155" s="73"/>
      <c r="Y155" s="73"/>
      <c r="Z155" s="74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6"/>
      <c r="AS155" s="73"/>
      <c r="AT155" s="73"/>
      <c r="AU155" s="73"/>
      <c r="AV155" s="73"/>
      <c r="AW155" s="73"/>
      <c r="BF155" s="73"/>
      <c r="BS155" s="103"/>
    </row>
    <row r="156" spans="16:71" ht="15.75" customHeight="1" x14ac:dyDescent="0.4">
      <c r="P156" s="74"/>
      <c r="R156" s="73"/>
      <c r="S156" s="73"/>
      <c r="T156" s="73"/>
      <c r="U156" s="73"/>
      <c r="V156" s="73"/>
      <c r="W156" s="73"/>
      <c r="X156" s="73"/>
      <c r="Y156" s="73"/>
      <c r="Z156" s="74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6"/>
      <c r="AS156" s="73"/>
      <c r="AT156" s="73"/>
      <c r="AU156" s="73"/>
      <c r="AV156" s="73"/>
      <c r="AW156" s="73"/>
      <c r="BF156" s="73"/>
      <c r="BS156" s="103"/>
    </row>
    <row r="157" spans="16:71" x14ac:dyDescent="0.4">
      <c r="P157" s="74"/>
      <c r="R157" s="73"/>
      <c r="S157" s="73"/>
      <c r="T157" s="73"/>
      <c r="U157" s="73"/>
      <c r="V157" s="73"/>
      <c r="W157" s="73"/>
      <c r="X157" s="73"/>
      <c r="Y157" s="73"/>
      <c r="Z157" s="74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6"/>
      <c r="AS157" s="73"/>
      <c r="AT157" s="73"/>
      <c r="AU157" s="73"/>
      <c r="AV157" s="73"/>
      <c r="AW157" s="73"/>
      <c r="BF157" s="73"/>
      <c r="BS157" s="103"/>
    </row>
    <row r="158" spans="16:71" x14ac:dyDescent="0.4">
      <c r="P158" s="74"/>
      <c r="R158" s="73"/>
      <c r="S158" s="73"/>
      <c r="T158" s="73"/>
      <c r="U158" s="73"/>
      <c r="V158" s="73"/>
      <c r="W158" s="73"/>
      <c r="X158" s="73"/>
      <c r="Y158" s="73"/>
      <c r="Z158" s="74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6"/>
      <c r="AS158" s="73"/>
      <c r="AT158" s="73"/>
      <c r="AU158" s="73"/>
      <c r="AV158" s="73"/>
      <c r="AW158" s="73"/>
      <c r="BF158" s="73"/>
      <c r="BS158" s="103"/>
    </row>
    <row r="159" spans="16:71" ht="15" customHeight="1" x14ac:dyDescent="0.4">
      <c r="P159" s="74"/>
      <c r="R159" s="73"/>
      <c r="S159" s="73"/>
      <c r="T159" s="73"/>
      <c r="U159" s="73"/>
      <c r="V159" s="73"/>
      <c r="W159" s="73"/>
      <c r="X159" s="73"/>
      <c r="Y159" s="73"/>
      <c r="Z159" s="74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6"/>
      <c r="AS159" s="73"/>
      <c r="AT159" s="73"/>
      <c r="AU159" s="73"/>
      <c r="AV159" s="73"/>
      <c r="AW159" s="73"/>
      <c r="BF159" s="73"/>
      <c r="BS159" s="103"/>
    </row>
    <row r="160" spans="16:71" ht="15" customHeight="1" x14ac:dyDescent="0.4">
      <c r="P160" s="74"/>
      <c r="R160" s="73"/>
      <c r="S160" s="73"/>
      <c r="T160" s="73"/>
      <c r="U160" s="73"/>
      <c r="V160" s="73"/>
      <c r="W160" s="73"/>
      <c r="X160" s="73"/>
      <c r="Y160" s="73"/>
      <c r="Z160" s="74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6"/>
      <c r="AS160" s="73"/>
      <c r="AT160" s="73"/>
      <c r="AU160" s="73"/>
      <c r="AV160" s="73"/>
      <c r="AW160" s="73"/>
      <c r="BF160" s="73"/>
      <c r="BS160" s="103"/>
    </row>
    <row r="161" spans="16:71" ht="15" customHeight="1" x14ac:dyDescent="0.4">
      <c r="P161" s="74"/>
      <c r="R161" s="73"/>
      <c r="S161" s="73"/>
      <c r="T161" s="73"/>
      <c r="U161" s="73"/>
      <c r="V161" s="73"/>
      <c r="W161" s="73"/>
      <c r="X161" s="73"/>
      <c r="Y161" s="73"/>
      <c r="Z161" s="74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6"/>
      <c r="AS161" s="73"/>
      <c r="AT161" s="73"/>
      <c r="AU161" s="73"/>
      <c r="AV161" s="73"/>
      <c r="AW161" s="73"/>
      <c r="BF161" s="73"/>
      <c r="BS161" s="103"/>
    </row>
    <row r="162" spans="16:71" ht="15.75" customHeight="1" x14ac:dyDescent="0.4">
      <c r="P162" s="74"/>
      <c r="R162" s="73"/>
      <c r="S162" s="73"/>
      <c r="T162" s="73"/>
      <c r="U162" s="73"/>
      <c r="V162" s="73"/>
      <c r="W162" s="73"/>
      <c r="X162" s="73"/>
      <c r="Y162" s="73"/>
      <c r="Z162" s="74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6"/>
      <c r="AS162" s="73"/>
      <c r="AT162" s="73"/>
      <c r="AU162" s="73"/>
      <c r="AV162" s="73"/>
      <c r="AW162" s="73"/>
      <c r="BF162" s="73"/>
      <c r="BS162" s="103"/>
    </row>
    <row r="163" spans="16:71" x14ac:dyDescent="0.4">
      <c r="P163" s="74"/>
      <c r="R163" s="73"/>
      <c r="S163" s="73"/>
      <c r="T163" s="73"/>
      <c r="U163" s="73"/>
      <c r="V163" s="73"/>
      <c r="W163" s="73"/>
      <c r="X163" s="73"/>
      <c r="Y163" s="73"/>
      <c r="Z163" s="74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6"/>
      <c r="AS163" s="73"/>
      <c r="AT163" s="73"/>
      <c r="AU163" s="73"/>
      <c r="AV163" s="73"/>
      <c r="AW163" s="73"/>
      <c r="BF163" s="73"/>
      <c r="BS163" s="103"/>
    </row>
    <row r="164" spans="16:71" x14ac:dyDescent="0.4">
      <c r="P164" s="74"/>
      <c r="R164" s="73"/>
      <c r="S164" s="73"/>
      <c r="T164" s="73"/>
      <c r="U164" s="73"/>
      <c r="V164" s="73"/>
      <c r="W164" s="73"/>
      <c r="X164" s="73"/>
      <c r="Y164" s="73"/>
      <c r="Z164" s="74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6"/>
      <c r="AS164" s="73"/>
      <c r="AT164" s="73"/>
      <c r="AU164" s="73"/>
      <c r="AV164" s="73"/>
      <c r="AW164" s="73"/>
      <c r="BF164" s="73"/>
      <c r="BS164" s="103"/>
    </row>
    <row r="165" spans="16:71" ht="15" customHeight="1" x14ac:dyDescent="0.4">
      <c r="P165" s="74"/>
      <c r="R165" s="73"/>
      <c r="S165" s="73"/>
      <c r="T165" s="73"/>
      <c r="U165" s="73"/>
      <c r="V165" s="73"/>
      <c r="W165" s="73"/>
      <c r="X165" s="73"/>
      <c r="Y165" s="73"/>
      <c r="Z165" s="74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6"/>
      <c r="AS165" s="73"/>
      <c r="AT165" s="73"/>
      <c r="AU165" s="73"/>
      <c r="AV165" s="73"/>
      <c r="AW165" s="73"/>
      <c r="BF165" s="73"/>
      <c r="BS165" s="103"/>
    </row>
    <row r="166" spans="16:71" ht="15" customHeight="1" x14ac:dyDescent="0.4">
      <c r="P166" s="74"/>
      <c r="R166" s="73"/>
      <c r="S166" s="73"/>
      <c r="T166" s="73"/>
      <c r="U166" s="73"/>
      <c r="V166" s="73"/>
      <c r="W166" s="73"/>
      <c r="X166" s="73"/>
      <c r="Y166" s="73"/>
      <c r="Z166" s="74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6"/>
      <c r="AS166" s="73"/>
      <c r="AT166" s="73"/>
      <c r="AU166" s="73"/>
      <c r="AV166" s="73"/>
      <c r="AW166" s="73"/>
      <c r="BF166" s="73"/>
      <c r="BS166" s="103"/>
    </row>
    <row r="167" spans="16:71" ht="15" customHeight="1" x14ac:dyDescent="0.4">
      <c r="P167" s="74"/>
      <c r="R167" s="73"/>
      <c r="S167" s="73"/>
      <c r="T167" s="73"/>
      <c r="U167" s="73"/>
      <c r="V167" s="73"/>
      <c r="W167" s="73"/>
      <c r="X167" s="73"/>
      <c r="Y167" s="73"/>
      <c r="Z167" s="74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6"/>
      <c r="AS167" s="73"/>
      <c r="AT167" s="73"/>
      <c r="AU167" s="73"/>
      <c r="AV167" s="73"/>
      <c r="AW167" s="73"/>
      <c r="BF167" s="73"/>
      <c r="BS167" s="103"/>
    </row>
    <row r="168" spans="16:71" ht="15.75" customHeight="1" x14ac:dyDescent="0.4">
      <c r="P168" s="74"/>
      <c r="R168" s="73"/>
      <c r="S168" s="73"/>
      <c r="T168" s="73"/>
      <c r="U168" s="73"/>
      <c r="V168" s="73"/>
      <c r="W168" s="73"/>
      <c r="X168" s="73"/>
      <c r="Y168" s="73"/>
      <c r="Z168" s="74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6"/>
      <c r="AS168" s="73"/>
      <c r="AT168" s="73"/>
      <c r="AU168" s="73"/>
      <c r="AV168" s="73"/>
      <c r="AW168" s="73"/>
      <c r="BF168" s="73"/>
      <c r="BS168" s="103"/>
    </row>
    <row r="169" spans="16:71" x14ac:dyDescent="0.4">
      <c r="P169" s="74"/>
      <c r="R169" s="73"/>
      <c r="S169" s="73"/>
      <c r="T169" s="73"/>
      <c r="U169" s="73"/>
      <c r="V169" s="73"/>
      <c r="W169" s="73"/>
      <c r="X169" s="73"/>
      <c r="Y169" s="73"/>
      <c r="Z169" s="74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6"/>
      <c r="AS169" s="73"/>
      <c r="AT169" s="73"/>
      <c r="AU169" s="73"/>
      <c r="AV169" s="73"/>
      <c r="AW169" s="73"/>
      <c r="BF169" s="73"/>
      <c r="BS169" s="103"/>
    </row>
    <row r="170" spans="16:71" x14ac:dyDescent="0.4">
      <c r="P170" s="74"/>
      <c r="R170" s="73"/>
      <c r="S170" s="73"/>
      <c r="T170" s="73"/>
      <c r="U170" s="73"/>
      <c r="V170" s="73"/>
      <c r="W170" s="73"/>
      <c r="X170" s="73"/>
      <c r="Y170" s="73"/>
      <c r="Z170" s="74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6"/>
      <c r="AS170" s="73"/>
      <c r="AT170" s="73"/>
      <c r="AU170" s="73"/>
      <c r="AV170" s="73"/>
      <c r="AW170" s="73"/>
      <c r="BF170" s="73"/>
      <c r="BS170" s="103"/>
    </row>
    <row r="171" spans="16:71" x14ac:dyDescent="0.4">
      <c r="P171" s="74"/>
      <c r="R171" s="73"/>
      <c r="S171" s="73"/>
      <c r="T171" s="73"/>
      <c r="U171" s="73"/>
      <c r="V171" s="73"/>
      <c r="W171" s="73"/>
      <c r="X171" s="73"/>
      <c r="Y171" s="73"/>
      <c r="Z171" s="74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6"/>
      <c r="AS171" s="73"/>
      <c r="AT171" s="73"/>
      <c r="AU171" s="73"/>
      <c r="AV171" s="73"/>
      <c r="AW171" s="73"/>
      <c r="BF171" s="73"/>
      <c r="BS171" s="103"/>
    </row>
    <row r="172" spans="16:71" x14ac:dyDescent="0.4">
      <c r="P172" s="74"/>
      <c r="R172" s="73"/>
      <c r="S172" s="73"/>
      <c r="T172" s="73"/>
      <c r="U172" s="73"/>
      <c r="V172" s="73"/>
      <c r="W172" s="73"/>
      <c r="X172" s="73"/>
      <c r="Y172" s="73"/>
      <c r="Z172" s="74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6"/>
      <c r="AS172" s="73"/>
      <c r="AT172" s="73"/>
      <c r="AU172" s="73"/>
      <c r="AV172" s="73"/>
      <c r="AW172" s="73"/>
      <c r="BF172" s="73"/>
      <c r="BS172" s="103"/>
    </row>
  </sheetData>
  <sortState ref="A4:BK114">
    <sortCondition ref="B4:B114"/>
  </sortState>
  <hyperlinks>
    <hyperlink ref="C5:C6" r:id="rId1" display="STFAX"/>
    <hyperlink ref="C9" r:id="rId2"/>
    <hyperlink ref="C54" r:id="rId3"/>
    <hyperlink ref="C10" r:id="rId4"/>
    <hyperlink ref="C48" r:id="rId5" display="FCLXX"/>
    <hyperlink ref="C11" r:id="rId6"/>
    <hyperlink ref="C49" r:id="rId7" display="FCLXX"/>
    <hyperlink ref="C12" r:id="rId8"/>
    <hyperlink ref="C50" r:id="rId9" display="FCLXX"/>
    <hyperlink ref="C13" r:id="rId10"/>
    <hyperlink ref="C51" r:id="rId11" display="FCLXX"/>
    <hyperlink ref="C14" r:id="rId12"/>
    <hyperlink ref="C52" r:id="rId13" display="FCLXX"/>
    <hyperlink ref="C15" r:id="rId14"/>
    <hyperlink ref="C53" r:id="rId15" display="FCLXX"/>
    <hyperlink ref="C27" r:id="rId16"/>
    <hyperlink ref="C30" r:id="rId17"/>
    <hyperlink ref="C32" r:id="rId18"/>
    <hyperlink ref="C31" r:id="rId19"/>
  </hyperlinks>
  <pageMargins left="0.35" right="0.26" top="0.88" bottom="0.44" header="0.3" footer="0.2"/>
  <pageSetup paperSize="3" scale="31" fitToHeight="0" orientation="landscape" r:id="rId20"/>
  <headerFooter>
    <oddHeader>&amp;C&amp;"-,Bold"&amp;72James E. Boasberg, 2012 Financial Disclosure, FISA Court Judge</oddHeader>
    <oddFooter>&amp;C&amp;22Page &amp;P of &amp;N</oddFooter>
  </headerFooter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James E. Boasberg</vt:lpstr>
      <vt:lpstr>'James E. Boasberg'!Print_Area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2013-12-17T21:30:39Z</dcterms:created>
  <dcterms:modified xsi:type="dcterms:W3CDTF">2018-11-20T14:57:03Z</dcterms:modified>
</cp:coreProperties>
</file>