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Sheet1!$A$1:$J$173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I173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2" i="1"/>
  <c r="F170" i="1"/>
  <c r="F169" i="1"/>
  <c r="E169" i="1"/>
  <c r="I168" i="1"/>
  <c r="D169" i="1"/>
  <c r="C168" i="1"/>
  <c r="D168" i="1"/>
  <c r="E168" i="1"/>
  <c r="F168" i="1"/>
  <c r="G168" i="1"/>
  <c r="H168" i="1"/>
  <c r="B168" i="1"/>
</calcChain>
</file>

<file path=xl/sharedStrings.xml><?xml version="1.0" encoding="utf-8"?>
<sst xmlns="http://schemas.openxmlformats.org/spreadsheetml/2006/main" count="180" uniqueCount="180">
  <si>
    <t>Agency or Department</t>
  </si>
  <si>
    <t>PAS</t>
  </si>
  <si>
    <t>PA</t>
  </si>
  <si>
    <t>GEN</t>
  </si>
  <si>
    <t>NA</t>
  </si>
  <si>
    <t>TA</t>
  </si>
  <si>
    <t>SC</t>
  </si>
  <si>
    <t>XS</t>
  </si>
  <si>
    <t>DEPARTMENT OF STATE OFFICE OF THE INSPECTOR GENERAL</t>
  </si>
  <si>
    <t>UNITED STATES AGENCY FOR INTERNATIONAL DEVELOPMENT</t>
  </si>
  <si>
    <t xml:space="preserve">ADMINISTRATIVE CONFERENCE OF THE UNITED STATES </t>
  </si>
  <si>
    <t xml:space="preserve">ADVISORY COUNCIL ON HISTORIC PRESERVATION </t>
  </si>
  <si>
    <t xml:space="preserve">AFRICAN DEVELOPMENT FOUNDATION  </t>
  </si>
  <si>
    <t xml:space="preserve">AMERICAN BATTLE MONUMENTS COMMISSION </t>
  </si>
  <si>
    <t xml:space="preserve">APPALACHIAN REGIONAL COMMISSION </t>
  </si>
  <si>
    <t xml:space="preserve">ARCHITECT OF THE CAPITOL </t>
  </si>
  <si>
    <t xml:space="preserve">ARCTIC RESEARCH COMMISSION </t>
  </si>
  <si>
    <t xml:space="preserve">ARMED FORCES RETIREMENT HOME  </t>
  </si>
  <si>
    <t xml:space="preserve">BARRY GOLDWATER SCHOLARSHIP AND EXCELLENCE IN EDU- CATION FOUNDATION </t>
  </si>
  <si>
    <t xml:space="preserve">BROADCASTING BOARD OF GOVERNORS </t>
  </si>
  <si>
    <t xml:space="preserve">CENTRAL INTELLIGENCE AGENCY </t>
  </si>
  <si>
    <t xml:space="preserve">CHEMICAL SAFETY AND HAZARD INVESTIGATION BOARD </t>
  </si>
  <si>
    <t xml:space="preserve">CHRISTOPHER COLUMBUS FELLOWSHIP FOUNDATION  </t>
  </si>
  <si>
    <t xml:space="preserve">COMMISSION OF FINE ARTS  </t>
  </si>
  <si>
    <t xml:space="preserve">COMMISSION ON CIVIL RIGHTS </t>
  </si>
  <si>
    <t xml:space="preserve">COMMODITY FUTURES TRADING COMMISSION </t>
  </si>
  <si>
    <t xml:space="preserve">CONSUMER FINANCIAL PROTECTION BUREAU  </t>
  </si>
  <si>
    <t xml:space="preserve">CONSUMER PRODUCT SAFETY COMMISSION </t>
  </si>
  <si>
    <t xml:space="preserve">CORPORATION FOR NATIONAL AND COMMUNITY SERVICE </t>
  </si>
  <si>
    <t xml:space="preserve">DEFENSE NUCLEAR FACILITIES SAFETY BOARD  </t>
  </si>
  <si>
    <t xml:space="preserve">DELAWARE RIVER BASIN COMMISSION </t>
  </si>
  <si>
    <t xml:space="preserve">DELTA REGIONAL AUTHORITY </t>
  </si>
  <si>
    <t xml:space="preserve">DEPARTMENT OF AGRICULTURE  </t>
  </si>
  <si>
    <t xml:space="preserve">DEPARTMENT OF COMMERCE </t>
  </si>
  <si>
    <t xml:space="preserve">DEPARTMENT OF DEFENSE  </t>
  </si>
  <si>
    <t xml:space="preserve">OFFICE OF THE SECRETARY OF DEFENSE  </t>
  </si>
  <si>
    <t xml:space="preserve">DEPARTMENT OF THE AIR FORCE  </t>
  </si>
  <si>
    <t xml:space="preserve">DEPARTMENT OF THE ARMY </t>
  </si>
  <si>
    <t xml:space="preserve">DEPARTMENT OF THE NAVY  </t>
  </si>
  <si>
    <t xml:space="preserve">DEPARTMENT OF EDUCATION  </t>
  </si>
  <si>
    <t xml:space="preserve">DEPARTMENT OF ENERGY  </t>
  </si>
  <si>
    <t xml:space="preserve">DEPARTMENT OF HOMELAND SECURITY  </t>
  </si>
  <si>
    <t xml:space="preserve">DEPARTMENT OF HOUSING AND URBAN DEVELOPMENT </t>
  </si>
  <si>
    <t xml:space="preserve">DEPARTMENT OF JUSTICE  </t>
  </si>
  <si>
    <t xml:space="preserve">DEPARTMENT OF LABOR  </t>
  </si>
  <si>
    <t xml:space="preserve">DEPARTMENT OF LABOR OFFICE OF INSPECTOR GENERAL </t>
  </si>
  <si>
    <t xml:space="preserve">DEPARTMENT OF STATE  </t>
  </si>
  <si>
    <t xml:space="preserve">DEPARTMENT OF THE INTERIOR  </t>
  </si>
  <si>
    <t xml:space="preserve">DEPARTMENT OF THE TREASURY </t>
  </si>
  <si>
    <t xml:space="preserve">DEPARTMENT OF TRANSPORTATION </t>
  </si>
  <si>
    <t xml:space="preserve">DEPARTMENT OF VETERANS AFFAIRS  </t>
  </si>
  <si>
    <t xml:space="preserve">DWIGHT D EISENHOWER MEMORIAL COMMISSION </t>
  </si>
  <si>
    <t xml:space="preserve">EQUAL EMPLOYMENT OPPORTUNITY COMMISSION </t>
  </si>
  <si>
    <t xml:space="preserve">EXECUTIVE OFFICE OF THE PRESIDENT </t>
  </si>
  <si>
    <t xml:space="preserve">EXPORT–IMPORT BANK  </t>
  </si>
  <si>
    <t xml:space="preserve">EXPORT–IMPORT BANK OFFICE OF THE INSPECTOR GENERAL  </t>
  </si>
  <si>
    <t xml:space="preserve">FARM CREDIT ADMINISTRATION </t>
  </si>
  <si>
    <t xml:space="preserve">FEDERAL COMMUNICATIONS COMMISSION  </t>
  </si>
  <si>
    <t xml:space="preserve">FEDERAL DEPOSIT INSURANCE CORPORATION  </t>
  </si>
  <si>
    <t xml:space="preserve">FEDERAL ELECTION COMMISSION  </t>
  </si>
  <si>
    <t xml:space="preserve">FEDERAL ENERGY REGULATORY COMMISSION </t>
  </si>
  <si>
    <t xml:space="preserve">FEDERAL FINANCIAL INSTITUTIONS EXAMINATION COUNCIL  </t>
  </si>
  <si>
    <t xml:space="preserve">FEDERAL HOUSING FINANCE AGENCY  </t>
  </si>
  <si>
    <t xml:space="preserve">FEDERAL HOUSING FINANCE BOARD </t>
  </si>
  <si>
    <t xml:space="preserve">FEDERAL LABOR RELATIONS AUTHORITY </t>
  </si>
  <si>
    <t xml:space="preserve">FEDERAL MARITIME COMMISSION </t>
  </si>
  <si>
    <t xml:space="preserve">FEDERAL MEDIATION AND CONCILIATION SERVICE </t>
  </si>
  <si>
    <t xml:space="preserve">FEDERAL MINE SAFETY AND HEALTH REVIEW COMMISSION </t>
  </si>
  <si>
    <t xml:space="preserve">FEDERAL RESERVE SYSTEM </t>
  </si>
  <si>
    <t xml:space="preserve">FEDERAL RETIREMENT THRIFT INVESTMENT BOARD  </t>
  </si>
  <si>
    <t xml:space="preserve">FEDERAL TRADE COMMISSION </t>
  </si>
  <si>
    <t xml:space="preserve">GOVERNMENT ACCOUNTABILITY OFFICE </t>
  </si>
  <si>
    <t xml:space="preserve">GOVERNMENT PUBLISHING OFFICE  </t>
  </si>
  <si>
    <t xml:space="preserve">GREAT LAKES FISHERY COMMISSION  </t>
  </si>
  <si>
    <t xml:space="preserve">GULF COAST ECOSYSTEM RESTORATION COUNCIL </t>
  </si>
  <si>
    <t xml:space="preserve">HARRY S TRUMAN SCHOLARSHIP FOUNDATION </t>
  </si>
  <si>
    <t xml:space="preserve">INTER–AMERICAN FOUNDATION </t>
  </si>
  <si>
    <t xml:space="preserve">INTERNATIONAL BOUNDARY AND WATER COMMISSION </t>
  </si>
  <si>
    <t xml:space="preserve">INTERNATIONAL JOINT COMMISSION  </t>
  </si>
  <si>
    <t xml:space="preserve">INTERSTATE COMMISSION ON THE POTOMAC RIVER BASIN  </t>
  </si>
  <si>
    <t xml:space="preserve">JAMES MADISON MEMORIAL FELLOWSHIP FOUNDATION </t>
  </si>
  <si>
    <t xml:space="preserve">JAPAN UNITED STATES FRIENDSHIP COMMISSION  </t>
  </si>
  <si>
    <t xml:space="preserve">JOHN F KENNEDY CENTER  </t>
  </si>
  <si>
    <t xml:space="preserve">LIBRARY OF CONGRESS  </t>
  </si>
  <si>
    <t xml:space="preserve">MARINE MAMMAL COMMISSION </t>
  </si>
  <si>
    <t xml:space="preserve">MEDICARE AND CHIP PAYMENT AND ACCESS COMMISSION </t>
  </si>
  <si>
    <t xml:space="preserve">MEDICARE PAYMENT ADVISORY COMMISSION </t>
  </si>
  <si>
    <t xml:space="preserve">MERIT SYSTEMS PROTECTION BOARD  </t>
  </si>
  <si>
    <t xml:space="preserve">MILLENNIUM CHALLENGE CORPORATION  </t>
  </si>
  <si>
    <t xml:space="preserve">MORRIS  K  UDALL  SCHOLARSHIP  AND  EXCELLENCE  IN  NA- TIONAL ENVIRONMENTAL POLICY FOUNDATION </t>
  </si>
  <si>
    <t xml:space="preserve">NATIONAL ARCHIVES AND RECORDS ADMINISTRATION </t>
  </si>
  <si>
    <t xml:space="preserve">NATIONAL CAPITAL PLANNING COMMISSION </t>
  </si>
  <si>
    <t xml:space="preserve">NATIONAL COUNCIL ON DISABILITY  </t>
  </si>
  <si>
    <t xml:space="preserve">NATIONAL CREDIT UNION ADMINISTRATION  </t>
  </si>
  <si>
    <t xml:space="preserve">NATIONAL ENDOWMENT FOR THE HUMANITIES OFFICE OF THE INSPECTOR GENERAL  </t>
  </si>
  <si>
    <t xml:space="preserve">NATIONAL FOUNDATION ON THE ARTS AND THE HUMANITIES </t>
  </si>
  <si>
    <t xml:space="preserve">NATIONAL LABOR RELATIONS BOARD </t>
  </si>
  <si>
    <t xml:space="preserve">NATIONAL MEDIATION BOARD </t>
  </si>
  <si>
    <t xml:space="preserve">NATIONAL SCIENCE FOUNDATION </t>
  </si>
  <si>
    <t xml:space="preserve">NATIONAL  SCIENCE  FOUNDATION  OFFICE  OF  THE  INSPECTOR GENERAL  </t>
  </si>
  <si>
    <t xml:space="preserve">NATIONAL TRANSPORTATION SAFETY BOARD </t>
  </si>
  <si>
    <t xml:space="preserve">NORTHERN BORDER REGIONAL COMMISSION </t>
  </si>
  <si>
    <t xml:space="preserve">NUCLEAR REGULATORY COMMISSION </t>
  </si>
  <si>
    <t xml:space="preserve">NUCLEAR WASTE TECHNICAL REVIEW BOARD </t>
  </si>
  <si>
    <t xml:space="preserve">OCCUPATIONAL SAFETY AND HEALTH REVIEW COMMISSION </t>
  </si>
  <si>
    <t xml:space="preserve">OFFICE OF GOVERNMENT ETHICS </t>
  </si>
  <si>
    <t xml:space="preserve">OFFICE OF NAVAJO AND HOPI INDIAN RELOCATION </t>
  </si>
  <si>
    <t xml:space="preserve">OFFICE OF PERSONNEL MANAGEMENT </t>
  </si>
  <si>
    <t xml:space="preserve">OFFICE OF SPECIAL COUNSEL </t>
  </si>
  <si>
    <t xml:space="preserve">OFFICE OF THE DIRECTOR FOR NATIONAL INTELLIGENCE  </t>
  </si>
  <si>
    <t xml:space="preserve">OFFICE  OF  THE  FEDERAL  COORDINATOR  ALASKA  NATURAL GAS TRANSPORTATION PROJECTS  </t>
  </si>
  <si>
    <t xml:space="preserve">OVERSEAS PRIVATE INVESTMENT CORPORATION </t>
  </si>
  <si>
    <t xml:space="preserve">PEACE CORPS  </t>
  </si>
  <si>
    <t xml:space="preserve">PENSION BENEFIT GUARANTY CORPORATION  </t>
  </si>
  <si>
    <t xml:space="preserve">POSTAL REGULATORY COMMISSION </t>
  </si>
  <si>
    <t xml:space="preserve">PRESIDENTS COMMISSION ON WHITE HOUSE FELLOWSHIPS  </t>
  </si>
  <si>
    <t xml:space="preserve">PRESIDIO TRUST   </t>
  </si>
  <si>
    <t xml:space="preserve">PRIVACY AND CIVIL LIBERTIES AND OVERSIGHT BOARD </t>
  </si>
  <si>
    <t xml:space="preserve">SECURITIES AND EXCHANGE COMMISSION </t>
  </si>
  <si>
    <t xml:space="preserve">SELECTIVE SERVICE SYSTEM </t>
  </si>
  <si>
    <t xml:space="preserve">SMALL BUSINESS ADMINISTRATION </t>
  </si>
  <si>
    <t xml:space="preserve">SMALL BUSINESS ADMINISTRATION OFFICE OF THE INSPECTOR GENERAL  </t>
  </si>
  <si>
    <t xml:space="preserve">SMITHSONIAN INSTITUTION   </t>
  </si>
  <si>
    <t xml:space="preserve">SOCIAL SECURITY ADMINISTRATION </t>
  </si>
  <si>
    <t xml:space="preserve">TENNESSEE VALLEY AUTHORITY  </t>
  </si>
  <si>
    <t xml:space="preserve">TRADE AND DEVELOPMENT AGENCY </t>
  </si>
  <si>
    <t xml:space="preserve">UNITED  STATES—CHINA  ECONOMIC  AND  SECURITY  REVIEW COMMISSION  </t>
  </si>
  <si>
    <t xml:space="preserve">UNITED STATES AGENCY FOR INTERNATIONAL DEVELOPMENT OFFICE OF THE INSPECTOR GENERAL  </t>
  </si>
  <si>
    <t xml:space="preserve">UNITED STATES ELECTION ASSISTANCE COMMISSION </t>
  </si>
  <si>
    <t xml:space="preserve">UNITED STATES HOLOCAUST MEMORIAL COUNCIL  </t>
  </si>
  <si>
    <t xml:space="preserve">UNITED STATES INSTITUTE OF PEACE  </t>
  </si>
  <si>
    <t xml:space="preserve">UNITED STATES INTERAGENCY COUNCIL ON THE HOMELESS </t>
  </si>
  <si>
    <t xml:space="preserve">UNITED STATES INTERNATIONAL TRADE COMMISSION </t>
  </si>
  <si>
    <t xml:space="preserve">UNITED STATES INTERNATIONAL TRADE COMMISSION OFFICE OF THE INSPECTOR GENERAL </t>
  </si>
  <si>
    <t xml:space="preserve">UNITED STATES POSTAL SERVICE </t>
  </si>
  <si>
    <t xml:space="preserve">WOODROW WILSON INTERNATIONAL CENTER FOR SCHOLARS </t>
  </si>
  <si>
    <t xml:space="preserve">WORLD WAR I CENTENNIAL COMMISSION </t>
  </si>
  <si>
    <t xml:space="preserve">ARCHITECTURAL  AND  TRANSPORTATION  BARRIERS  COMPLIANCE BOARD (UNITED STATES ACCESS BOARD) </t>
  </si>
  <si>
    <t xml:space="preserve">COMMITTEE FOR PURCHASE FROM PEOPLE WHO ARE BLIND OR SEVERELY DISABLED  </t>
  </si>
  <si>
    <t>COUNCIL OF INSPECTORS GENERAL ON INTEGRITY AND EFFIENCY</t>
  </si>
  <si>
    <t xml:space="preserve">COURT SERVICES AND OFFENDER SUPERVISION AGENCY FOR THE DISTRICT OF COLUMBIA  </t>
  </si>
  <si>
    <t>DEPARTMENT  OF  AGRICULTURE  OFFICE  OF  THE  INSPECTOR GENERAL</t>
  </si>
  <si>
    <t>DEPARTMENT OF COMMERCE OFFICE OF THE INSPECTOR GENERAL</t>
  </si>
  <si>
    <t>DEPARTMENT OF EDUCATION OFFICE OF THE INSPECTOR GENERAL</t>
  </si>
  <si>
    <t xml:space="preserve">DEPARTMENT  OF  ENERGY  OFFICE  OF  THE  INSPECTOR  GENERAL  </t>
  </si>
  <si>
    <t>DEPARTMENT  OF  HOMELAND  SECURITY  OFFICE  OF  THE  INSPECTOR</t>
  </si>
  <si>
    <t xml:space="preserve">DEPARTMENT OF HEALTH AND HUMAN SERVICES  </t>
  </si>
  <si>
    <t xml:space="preserve">DEPARTMENT  OF  HEALTH  AND  HUMAN  SERVICES  OFFICE  OF THE INSPECTOR GENERAL  </t>
  </si>
  <si>
    <t xml:space="preserve">DEPARTMENT OF HOUSING AND URBAN DEVELOPMENT OFFICE OF THE INSPECTOR GENERAL </t>
  </si>
  <si>
    <t>DEPARTMENT OF JUSTICE OFFICE OF THE INSPECTOR GENERAL</t>
  </si>
  <si>
    <t>DEPARTMENT OF THE INTERIOR OFFICE OF THE INSPECTOR GENERAL</t>
  </si>
  <si>
    <t>DEPARTMENT  OF  THE  TREASURY  OFFICE  OF  THE  INSPECTOR GENERAL</t>
  </si>
  <si>
    <t xml:space="preserve">DEPARTMENT  OF  THE  TREASURY  SPECIAL  INSPECTOR  GENERAL FOR THE TROUBLED ASSET RELIEF PROGRAM  </t>
  </si>
  <si>
    <t xml:space="preserve">DEPARTMENT  OF  THE  TREASURY  TAX  ADMINISTRATION  OFFICE OF THE INSPECTOR GENERAL </t>
  </si>
  <si>
    <t>DEPARTMENT  OF  TRANSPORTATION  OFFICE  OF  THE  INSPECTOR GENERAL</t>
  </si>
  <si>
    <t xml:space="preserve">DEPARTMENT OF VETERANS AFFAIRS OFFICE OF THE INSPECTOR GENERAL </t>
  </si>
  <si>
    <t xml:space="preserve">ENVIRONMENTAL PROTECTION AGENCY  </t>
  </si>
  <si>
    <t xml:space="preserve">ENVIRONMENTAL  PROTECTION  AGENCY  OFFICE  OF  THE  INSPECTOR GENERAL </t>
  </si>
  <si>
    <t>FEDERAL  ELECTION  COMMISSION  OFFICE  OF  THE  INSPECTOR GENERAL</t>
  </si>
  <si>
    <t xml:space="preserve">GENERAL SERVICES ADMINISTRATION  </t>
  </si>
  <si>
    <t xml:space="preserve">GENERAL SERVICES ADMINISTRATION OFFICE OF THE INSPECTOR GENERAL </t>
  </si>
  <si>
    <t xml:space="preserve">INTERNATIONAL   BOUNDARY   COMMISSION:   UNITED   STATES AND CANADA </t>
  </si>
  <si>
    <t xml:space="preserve">NATIONAL AERONAUTICS AND SPACE ADMINISTRATION  </t>
  </si>
  <si>
    <t xml:space="preserve">NATIONAL AERONAUTICS AND SPACE ADMINISTRATION OFFICE OF THE INSPECTOR GENERAL </t>
  </si>
  <si>
    <t xml:space="preserve">NUCLEAR REGULATORY COMMISSION OFFICE OF THE INSPECTOR GENERAL </t>
  </si>
  <si>
    <t xml:space="preserve">OFFICE OF PERSONNEL MANAGEMENT OFFICE OF THE INSPECTOR GENERAL </t>
  </si>
  <si>
    <t xml:space="preserve">OFFICE OF THE SECRETARY OF DEFENSE OFFICE OF THE INSPECTOR GENERAL </t>
  </si>
  <si>
    <t xml:space="preserve">PENSION  BENEFIT  GUARANTY  CORPORATION  OFFICE  OF  INSPECTOR GENERAL </t>
  </si>
  <si>
    <t xml:space="preserve">RAILROAD RETIREMENT BOARD </t>
  </si>
  <si>
    <t xml:space="preserve">RAILROAD  RETIREMENT  BOARD  OFFICE  OF  THE  INSPECTOR GENERAL  </t>
  </si>
  <si>
    <t xml:space="preserve">SOCIAL  SECURITY  ADMINISTRATION  OFFICE  OF  THE  INSPECTOR GENERAL </t>
  </si>
  <si>
    <t xml:space="preserve">UNITED   STATES   COMMISSION   FOR   THE   PRESERVATION   OF AMERICA’S HERITAGE ABROAD </t>
  </si>
  <si>
    <t>UNITED STATES COMMISSION ON INTERNATIONAL RELIGIOUS FREEDOM</t>
  </si>
  <si>
    <t xml:space="preserve">UTAH RECLAMATION MITIGATION AND CONSERVATION COMMISSION   </t>
  </si>
  <si>
    <t xml:space="preserve">TOTAL </t>
  </si>
  <si>
    <t>Total (incorrect) shown in the GPO source document:</t>
  </si>
  <si>
    <t>Under-reported by:</t>
  </si>
  <si>
    <t>Substotal</t>
  </si>
  <si>
    <t>SES (%)</t>
  </si>
  <si>
    <t>TOTAL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</si>
</sst>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left" indent="2"/>
    </xf>
    <xf numFmtId="0" fontId="2" fillId="2" borderId="6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0" fontId="3" fillId="0" borderId="0" xfId="1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workbookViewId="0">
      <pane ySplit="1" topLeftCell="A158" activePane="bottomLeft" state="frozen"/>
      <selection pane="bottomLeft" sqref="A1:XFD1"/>
    </sheetView>
  </sheetViews>
  <sheetFormatPr defaultRowHeight="15" x14ac:dyDescent="0.25"/>
  <cols>
    <col min="1" max="1" width="62" customWidth="1"/>
    <col min="2" max="8" width="9.140625" style="1"/>
    <col min="9" max="9" width="9.5703125" style="1" bestFit="1" customWidth="1"/>
    <col min="10" max="10" width="9.140625" style="2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6" t="s">
        <v>177</v>
      </c>
      <c r="J1" s="7" t="s">
        <v>178</v>
      </c>
    </row>
    <row r="2" spans="1:10" x14ac:dyDescent="0.25">
      <c r="A2" s="8" t="s">
        <v>10</v>
      </c>
      <c r="B2" s="9">
        <v>1</v>
      </c>
      <c r="C2" s="9">
        <v>10</v>
      </c>
      <c r="D2" s="10">
        <v>2</v>
      </c>
      <c r="E2" s="10">
        <v>0</v>
      </c>
      <c r="F2" s="10">
        <v>0</v>
      </c>
      <c r="G2" s="9">
        <v>1</v>
      </c>
      <c r="H2" s="9">
        <v>0</v>
      </c>
      <c r="I2" s="11">
        <f>SUM(B2:H2)</f>
        <v>14</v>
      </c>
      <c r="J2" s="12">
        <f>SUM(D2:F2)/I2</f>
        <v>0.14285714285714285</v>
      </c>
    </row>
    <row r="3" spans="1:10" x14ac:dyDescent="0.25">
      <c r="A3" s="8" t="s">
        <v>11</v>
      </c>
      <c r="B3" s="9">
        <v>0</v>
      </c>
      <c r="C3" s="9">
        <v>11</v>
      </c>
      <c r="D3" s="10">
        <v>0</v>
      </c>
      <c r="E3" s="10">
        <v>0</v>
      </c>
      <c r="F3" s="10">
        <v>0</v>
      </c>
      <c r="G3" s="9">
        <v>0</v>
      </c>
      <c r="H3" s="9">
        <v>0</v>
      </c>
      <c r="I3" s="11">
        <f t="shared" ref="I3:I66" si="0">SUM(B3:H3)</f>
        <v>11</v>
      </c>
      <c r="J3" s="12">
        <f t="shared" ref="J3:J66" si="1">SUM(D3:F3)/I3</f>
        <v>0</v>
      </c>
    </row>
    <row r="4" spans="1:10" x14ac:dyDescent="0.25">
      <c r="A4" s="8" t="s">
        <v>12</v>
      </c>
      <c r="B4" s="9">
        <v>6</v>
      </c>
      <c r="C4" s="9">
        <v>0</v>
      </c>
      <c r="D4" s="10">
        <v>0</v>
      </c>
      <c r="E4" s="10">
        <v>0</v>
      </c>
      <c r="F4" s="10">
        <v>0</v>
      </c>
      <c r="G4" s="9">
        <v>0</v>
      </c>
      <c r="H4" s="9">
        <v>1</v>
      </c>
      <c r="I4" s="11">
        <f t="shared" si="0"/>
        <v>7</v>
      </c>
      <c r="J4" s="12">
        <f t="shared" si="1"/>
        <v>0</v>
      </c>
    </row>
    <row r="5" spans="1:10" x14ac:dyDescent="0.25">
      <c r="A5" s="8" t="s">
        <v>13</v>
      </c>
      <c r="B5" s="9">
        <v>0</v>
      </c>
      <c r="C5" s="9">
        <v>12</v>
      </c>
      <c r="D5" s="10">
        <v>0</v>
      </c>
      <c r="E5" s="10">
        <v>0</v>
      </c>
      <c r="F5" s="10">
        <v>0</v>
      </c>
      <c r="G5" s="9">
        <v>0</v>
      </c>
      <c r="H5" s="9">
        <v>0</v>
      </c>
      <c r="I5" s="11">
        <f t="shared" si="0"/>
        <v>12</v>
      </c>
      <c r="J5" s="12">
        <f t="shared" si="1"/>
        <v>0</v>
      </c>
    </row>
    <row r="6" spans="1:10" x14ac:dyDescent="0.25">
      <c r="A6" s="8" t="s">
        <v>14</v>
      </c>
      <c r="B6" s="9">
        <v>2</v>
      </c>
      <c r="C6" s="9">
        <v>0</v>
      </c>
      <c r="D6" s="10">
        <v>0</v>
      </c>
      <c r="E6" s="10">
        <v>0</v>
      </c>
      <c r="F6" s="10">
        <v>0</v>
      </c>
      <c r="G6" s="9">
        <v>1</v>
      </c>
      <c r="H6" s="9">
        <v>0</v>
      </c>
      <c r="I6" s="11">
        <f t="shared" si="0"/>
        <v>3</v>
      </c>
      <c r="J6" s="12">
        <f t="shared" si="1"/>
        <v>0</v>
      </c>
    </row>
    <row r="7" spans="1:10" x14ac:dyDescent="0.25">
      <c r="A7" s="8" t="s">
        <v>15</v>
      </c>
      <c r="B7" s="9">
        <v>1</v>
      </c>
      <c r="C7" s="9">
        <v>0</v>
      </c>
      <c r="D7" s="10">
        <v>0</v>
      </c>
      <c r="E7" s="10">
        <v>0</v>
      </c>
      <c r="F7" s="10">
        <v>0</v>
      </c>
      <c r="G7" s="9">
        <v>0</v>
      </c>
      <c r="H7" s="9">
        <v>0</v>
      </c>
      <c r="I7" s="11">
        <f t="shared" si="0"/>
        <v>1</v>
      </c>
      <c r="J7" s="12">
        <f t="shared" si="1"/>
        <v>0</v>
      </c>
    </row>
    <row r="8" spans="1:10" x14ac:dyDescent="0.25">
      <c r="A8" s="8" t="s">
        <v>137</v>
      </c>
      <c r="B8" s="9">
        <v>0</v>
      </c>
      <c r="C8" s="9">
        <v>13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1">
        <f t="shared" si="0"/>
        <v>13</v>
      </c>
      <c r="J8" s="12">
        <f t="shared" si="1"/>
        <v>0</v>
      </c>
    </row>
    <row r="9" spans="1:10" x14ac:dyDescent="0.25">
      <c r="A9" s="8" t="s">
        <v>16</v>
      </c>
      <c r="B9" s="9">
        <v>0</v>
      </c>
      <c r="C9" s="9">
        <v>7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1">
        <f t="shared" si="0"/>
        <v>7</v>
      </c>
      <c r="J9" s="12">
        <f t="shared" si="1"/>
        <v>0</v>
      </c>
    </row>
    <row r="10" spans="1:10" x14ac:dyDescent="0.25">
      <c r="A10" s="8" t="s">
        <v>17</v>
      </c>
      <c r="B10" s="9">
        <v>0</v>
      </c>
      <c r="C10" s="9">
        <v>0</v>
      </c>
      <c r="D10" s="10">
        <v>1</v>
      </c>
      <c r="E10" s="10">
        <v>0</v>
      </c>
      <c r="F10" s="10">
        <v>0</v>
      </c>
      <c r="G10" s="9">
        <v>0</v>
      </c>
      <c r="H10" s="9">
        <v>0</v>
      </c>
      <c r="I10" s="11">
        <f t="shared" si="0"/>
        <v>1</v>
      </c>
      <c r="J10" s="12">
        <f t="shared" si="1"/>
        <v>1</v>
      </c>
    </row>
    <row r="11" spans="1:10" x14ac:dyDescent="0.25">
      <c r="A11" s="8" t="s">
        <v>18</v>
      </c>
      <c r="B11" s="9">
        <v>8</v>
      </c>
      <c r="C11" s="9">
        <v>0</v>
      </c>
      <c r="D11" s="10">
        <v>0</v>
      </c>
      <c r="E11" s="10">
        <v>1</v>
      </c>
      <c r="F11" s="10">
        <v>0</v>
      </c>
      <c r="G11" s="9">
        <v>0</v>
      </c>
      <c r="H11" s="9">
        <v>0</v>
      </c>
      <c r="I11" s="11">
        <f t="shared" si="0"/>
        <v>9</v>
      </c>
      <c r="J11" s="12">
        <f t="shared" si="1"/>
        <v>0.1111111111111111</v>
      </c>
    </row>
    <row r="12" spans="1:10" x14ac:dyDescent="0.25">
      <c r="A12" s="13" t="s">
        <v>19</v>
      </c>
      <c r="B12" s="14">
        <v>18</v>
      </c>
      <c r="C12" s="14">
        <v>0</v>
      </c>
      <c r="D12" s="14">
        <v>13</v>
      </c>
      <c r="E12" s="14">
        <v>2</v>
      </c>
      <c r="F12" s="14">
        <v>0</v>
      </c>
      <c r="G12" s="14">
        <v>1</v>
      </c>
      <c r="H12" s="14">
        <v>0</v>
      </c>
      <c r="I12" s="15">
        <f t="shared" si="0"/>
        <v>34</v>
      </c>
      <c r="J12" s="16">
        <f t="shared" si="1"/>
        <v>0.44117647058823528</v>
      </c>
    </row>
    <row r="13" spans="1:10" x14ac:dyDescent="0.25">
      <c r="A13" s="8" t="s">
        <v>20</v>
      </c>
      <c r="B13" s="9">
        <v>3</v>
      </c>
      <c r="C13" s="9">
        <v>1</v>
      </c>
      <c r="D13" s="10">
        <v>0</v>
      </c>
      <c r="E13" s="10">
        <v>0</v>
      </c>
      <c r="F13" s="10">
        <v>0</v>
      </c>
      <c r="G13" s="9">
        <v>0</v>
      </c>
      <c r="H13" s="9">
        <v>0</v>
      </c>
      <c r="I13" s="11">
        <f t="shared" si="0"/>
        <v>4</v>
      </c>
      <c r="J13" s="12">
        <f t="shared" si="1"/>
        <v>0</v>
      </c>
    </row>
    <row r="14" spans="1:10" x14ac:dyDescent="0.25">
      <c r="A14" s="8" t="s">
        <v>21</v>
      </c>
      <c r="B14" s="9">
        <v>5</v>
      </c>
      <c r="C14" s="9">
        <v>0</v>
      </c>
      <c r="D14" s="10">
        <v>2</v>
      </c>
      <c r="E14" s="10">
        <v>0</v>
      </c>
      <c r="F14" s="10">
        <v>0</v>
      </c>
      <c r="G14" s="9">
        <v>0</v>
      </c>
      <c r="H14" s="9">
        <v>0</v>
      </c>
      <c r="I14" s="11">
        <f t="shared" si="0"/>
        <v>7</v>
      </c>
      <c r="J14" s="12">
        <f t="shared" si="1"/>
        <v>0.2857142857142857</v>
      </c>
    </row>
    <row r="15" spans="1:10" x14ac:dyDescent="0.25">
      <c r="A15" s="8" t="s">
        <v>22</v>
      </c>
      <c r="B15" s="9">
        <v>0</v>
      </c>
      <c r="C15" s="9">
        <v>13</v>
      </c>
      <c r="D15" s="10">
        <v>0</v>
      </c>
      <c r="E15" s="10">
        <v>0</v>
      </c>
      <c r="F15" s="10">
        <v>0</v>
      </c>
      <c r="G15" s="9">
        <v>0</v>
      </c>
      <c r="H15" s="9">
        <v>1</v>
      </c>
      <c r="I15" s="11">
        <f t="shared" si="0"/>
        <v>14</v>
      </c>
      <c r="J15" s="12">
        <f t="shared" si="1"/>
        <v>0</v>
      </c>
    </row>
    <row r="16" spans="1:10" x14ac:dyDescent="0.25">
      <c r="A16" s="8" t="s">
        <v>23</v>
      </c>
      <c r="B16" s="9">
        <v>0</v>
      </c>
      <c r="C16" s="9">
        <v>7</v>
      </c>
      <c r="D16" s="10">
        <v>1</v>
      </c>
      <c r="E16" s="10">
        <v>0</v>
      </c>
      <c r="F16" s="10">
        <v>0</v>
      </c>
      <c r="G16" s="9">
        <v>0</v>
      </c>
      <c r="H16" s="9">
        <v>0</v>
      </c>
      <c r="I16" s="11">
        <f t="shared" si="0"/>
        <v>8</v>
      </c>
      <c r="J16" s="12">
        <f t="shared" si="1"/>
        <v>0.125</v>
      </c>
    </row>
    <row r="17" spans="1:10" x14ac:dyDescent="0.25">
      <c r="A17" s="8" t="s">
        <v>24</v>
      </c>
      <c r="B17" s="9">
        <v>0</v>
      </c>
      <c r="C17" s="9">
        <v>7</v>
      </c>
      <c r="D17" s="10">
        <v>6</v>
      </c>
      <c r="E17" s="10">
        <v>1</v>
      </c>
      <c r="F17" s="10">
        <v>0</v>
      </c>
      <c r="G17" s="9">
        <v>8</v>
      </c>
      <c r="H17" s="9">
        <v>4</v>
      </c>
      <c r="I17" s="11">
        <f t="shared" si="0"/>
        <v>26</v>
      </c>
      <c r="J17" s="12">
        <f t="shared" si="1"/>
        <v>0.26923076923076922</v>
      </c>
    </row>
    <row r="18" spans="1:10" x14ac:dyDescent="0.25">
      <c r="A18" s="8" t="s">
        <v>138</v>
      </c>
      <c r="B18" s="9">
        <v>0</v>
      </c>
      <c r="C18" s="9">
        <v>15</v>
      </c>
      <c r="D18" s="10">
        <v>1</v>
      </c>
      <c r="E18" s="10">
        <v>0</v>
      </c>
      <c r="F18" s="10">
        <v>0</v>
      </c>
      <c r="G18" s="9">
        <v>0</v>
      </c>
      <c r="H18" s="9">
        <v>0</v>
      </c>
      <c r="I18" s="11">
        <f t="shared" si="0"/>
        <v>16</v>
      </c>
      <c r="J18" s="12">
        <f t="shared" si="1"/>
        <v>6.25E-2</v>
      </c>
    </row>
    <row r="19" spans="1:10" x14ac:dyDescent="0.25">
      <c r="A19" s="8" t="s">
        <v>25</v>
      </c>
      <c r="B19" s="9">
        <v>5</v>
      </c>
      <c r="C19" s="9">
        <v>0</v>
      </c>
      <c r="D19" s="10">
        <v>0</v>
      </c>
      <c r="E19" s="10">
        <v>0</v>
      </c>
      <c r="F19" s="10">
        <v>0</v>
      </c>
      <c r="G19" s="9">
        <v>7</v>
      </c>
      <c r="H19" s="9">
        <v>0</v>
      </c>
      <c r="I19" s="11">
        <f t="shared" si="0"/>
        <v>12</v>
      </c>
      <c r="J19" s="12">
        <f t="shared" si="1"/>
        <v>0</v>
      </c>
    </row>
    <row r="20" spans="1:10" x14ac:dyDescent="0.25">
      <c r="A20" s="8" t="s">
        <v>26</v>
      </c>
      <c r="B20" s="9">
        <v>1</v>
      </c>
      <c r="C20" s="9">
        <v>0</v>
      </c>
      <c r="D20" s="10">
        <v>0</v>
      </c>
      <c r="E20" s="10">
        <v>0</v>
      </c>
      <c r="F20" s="10">
        <v>0</v>
      </c>
      <c r="G20" s="9">
        <v>0</v>
      </c>
      <c r="H20" s="9">
        <v>0</v>
      </c>
      <c r="I20" s="11">
        <f t="shared" si="0"/>
        <v>1</v>
      </c>
      <c r="J20" s="12">
        <f t="shared" si="1"/>
        <v>0</v>
      </c>
    </row>
    <row r="21" spans="1:10" x14ac:dyDescent="0.25">
      <c r="A21" s="8" t="s">
        <v>27</v>
      </c>
      <c r="B21" s="9">
        <v>5</v>
      </c>
      <c r="C21" s="9">
        <v>0</v>
      </c>
      <c r="D21" s="10">
        <v>7</v>
      </c>
      <c r="E21" s="10">
        <v>1</v>
      </c>
      <c r="F21" s="10">
        <v>0</v>
      </c>
      <c r="G21" s="9">
        <v>15</v>
      </c>
      <c r="H21" s="9">
        <v>0</v>
      </c>
      <c r="I21" s="11">
        <f t="shared" si="0"/>
        <v>28</v>
      </c>
      <c r="J21" s="12">
        <f t="shared" si="1"/>
        <v>0.2857142857142857</v>
      </c>
    </row>
    <row r="22" spans="1:10" x14ac:dyDescent="0.25">
      <c r="A22" s="8" t="s">
        <v>28</v>
      </c>
      <c r="B22" s="9">
        <v>17</v>
      </c>
      <c r="C22" s="9">
        <v>0</v>
      </c>
      <c r="D22" s="10">
        <v>3</v>
      </c>
      <c r="E22" s="10">
        <v>0</v>
      </c>
      <c r="F22" s="10">
        <v>0</v>
      </c>
      <c r="G22" s="9">
        <v>0</v>
      </c>
      <c r="H22" s="9">
        <v>19</v>
      </c>
      <c r="I22" s="11">
        <f t="shared" si="0"/>
        <v>39</v>
      </c>
      <c r="J22" s="12">
        <f t="shared" si="1"/>
        <v>7.6923076923076927E-2</v>
      </c>
    </row>
    <row r="23" spans="1:10" x14ac:dyDescent="0.25">
      <c r="A23" s="8" t="s">
        <v>139</v>
      </c>
      <c r="B23" s="9">
        <v>0</v>
      </c>
      <c r="C23" s="9">
        <v>0</v>
      </c>
      <c r="D23" s="10">
        <v>2</v>
      </c>
      <c r="E23" s="10">
        <v>0</v>
      </c>
      <c r="F23" s="10">
        <v>0</v>
      </c>
      <c r="G23" s="9">
        <v>0</v>
      </c>
      <c r="H23" s="9">
        <v>0</v>
      </c>
      <c r="I23" s="11">
        <f t="shared" si="0"/>
        <v>2</v>
      </c>
      <c r="J23" s="12">
        <f t="shared" si="1"/>
        <v>1</v>
      </c>
    </row>
    <row r="24" spans="1:10" x14ac:dyDescent="0.25">
      <c r="A24" s="13" t="s">
        <v>140</v>
      </c>
      <c r="B24" s="14">
        <v>1</v>
      </c>
      <c r="C24" s="14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5">
        <f t="shared" si="0"/>
        <v>2</v>
      </c>
      <c r="J24" s="16">
        <f t="shared" si="1"/>
        <v>0.5</v>
      </c>
    </row>
    <row r="25" spans="1:10" x14ac:dyDescent="0.25">
      <c r="A25" s="8" t="s">
        <v>29</v>
      </c>
      <c r="B25" s="9">
        <v>5</v>
      </c>
      <c r="C25" s="9">
        <v>0</v>
      </c>
      <c r="D25" s="10">
        <v>2</v>
      </c>
      <c r="E25" s="10">
        <v>0</v>
      </c>
      <c r="F25" s="10">
        <v>0</v>
      </c>
      <c r="G25" s="9">
        <v>0</v>
      </c>
      <c r="H25" s="9">
        <v>0</v>
      </c>
      <c r="I25" s="11">
        <f t="shared" si="0"/>
        <v>7</v>
      </c>
      <c r="J25" s="12">
        <f t="shared" si="1"/>
        <v>0.2857142857142857</v>
      </c>
    </row>
    <row r="26" spans="1:10" x14ac:dyDescent="0.25">
      <c r="A26" s="8" t="s">
        <v>30</v>
      </c>
      <c r="B26" s="9">
        <v>0</v>
      </c>
      <c r="C26" s="9">
        <v>2</v>
      </c>
      <c r="D26" s="10">
        <v>0</v>
      </c>
      <c r="E26" s="10">
        <v>0</v>
      </c>
      <c r="F26" s="10">
        <v>0</v>
      </c>
      <c r="G26" s="9">
        <v>0</v>
      </c>
      <c r="H26" s="9">
        <v>0</v>
      </c>
      <c r="I26" s="11">
        <f t="shared" si="0"/>
        <v>2</v>
      </c>
      <c r="J26" s="12">
        <f t="shared" si="1"/>
        <v>0</v>
      </c>
    </row>
    <row r="27" spans="1:10" x14ac:dyDescent="0.25">
      <c r="A27" s="8" t="s">
        <v>31</v>
      </c>
      <c r="B27" s="9">
        <v>1</v>
      </c>
      <c r="C27" s="9">
        <v>1</v>
      </c>
      <c r="D27" s="10">
        <v>0</v>
      </c>
      <c r="E27" s="10">
        <v>0</v>
      </c>
      <c r="F27" s="10">
        <v>0</v>
      </c>
      <c r="G27" s="9">
        <v>0</v>
      </c>
      <c r="H27" s="9">
        <v>0</v>
      </c>
      <c r="I27" s="11">
        <f t="shared" si="0"/>
        <v>2</v>
      </c>
      <c r="J27" s="12">
        <f t="shared" si="1"/>
        <v>0</v>
      </c>
    </row>
    <row r="28" spans="1:10" x14ac:dyDescent="0.25">
      <c r="A28" s="13" t="s">
        <v>32</v>
      </c>
      <c r="B28" s="14">
        <v>14</v>
      </c>
      <c r="C28" s="14">
        <v>2</v>
      </c>
      <c r="D28" s="14">
        <v>153</v>
      </c>
      <c r="E28" s="14">
        <v>48</v>
      </c>
      <c r="F28" s="14">
        <v>2</v>
      </c>
      <c r="G28" s="14">
        <v>165</v>
      </c>
      <c r="H28" s="14">
        <v>0</v>
      </c>
      <c r="I28" s="15">
        <f t="shared" si="0"/>
        <v>384</v>
      </c>
      <c r="J28" s="16">
        <f t="shared" si="1"/>
        <v>0.52864583333333337</v>
      </c>
    </row>
    <row r="29" spans="1:10" x14ac:dyDescent="0.25">
      <c r="A29" s="13" t="s">
        <v>141</v>
      </c>
      <c r="B29" s="14">
        <v>0</v>
      </c>
      <c r="C29" s="14">
        <v>1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5">
        <f t="shared" si="0"/>
        <v>2</v>
      </c>
      <c r="J29" s="16">
        <f t="shared" si="1"/>
        <v>0.5</v>
      </c>
    </row>
    <row r="30" spans="1:10" x14ac:dyDescent="0.25">
      <c r="A30" s="13" t="s">
        <v>33</v>
      </c>
      <c r="B30" s="14">
        <v>21</v>
      </c>
      <c r="C30" s="14">
        <v>1</v>
      </c>
      <c r="D30" s="14">
        <v>104</v>
      </c>
      <c r="E30" s="14">
        <v>39</v>
      </c>
      <c r="F30" s="14">
        <v>7</v>
      </c>
      <c r="G30" s="14">
        <v>106</v>
      </c>
      <c r="H30" s="14">
        <v>1</v>
      </c>
      <c r="I30" s="15">
        <f t="shared" si="0"/>
        <v>279</v>
      </c>
      <c r="J30" s="16">
        <f t="shared" si="1"/>
        <v>0.5376344086021505</v>
      </c>
    </row>
    <row r="31" spans="1:10" x14ac:dyDescent="0.25">
      <c r="A31" s="13" t="s">
        <v>142</v>
      </c>
      <c r="B31" s="14">
        <v>1</v>
      </c>
      <c r="C31" s="14">
        <v>0</v>
      </c>
      <c r="D31" s="14">
        <v>1</v>
      </c>
      <c r="E31" s="14">
        <v>0</v>
      </c>
      <c r="F31" s="14">
        <v>0</v>
      </c>
      <c r="G31" s="14">
        <v>0</v>
      </c>
      <c r="H31" s="14">
        <v>0</v>
      </c>
      <c r="I31" s="15">
        <f t="shared" si="0"/>
        <v>2</v>
      </c>
      <c r="J31" s="16">
        <f t="shared" si="1"/>
        <v>0.5</v>
      </c>
    </row>
    <row r="32" spans="1:10" x14ac:dyDescent="0.25">
      <c r="A32" s="13" t="s">
        <v>34</v>
      </c>
      <c r="B32" s="14">
        <v>52</v>
      </c>
      <c r="C32" s="14">
        <v>0</v>
      </c>
      <c r="D32" s="14">
        <v>420</v>
      </c>
      <c r="E32" s="14">
        <v>77</v>
      </c>
      <c r="F32" s="14">
        <v>16</v>
      </c>
      <c r="G32" s="14">
        <v>109</v>
      </c>
      <c r="H32" s="14">
        <v>1</v>
      </c>
      <c r="I32" s="15">
        <f t="shared" si="0"/>
        <v>675</v>
      </c>
      <c r="J32" s="16">
        <f t="shared" si="1"/>
        <v>0.76</v>
      </c>
    </row>
    <row r="33" spans="1:10" x14ac:dyDescent="0.25">
      <c r="A33" s="13" t="s">
        <v>35</v>
      </c>
      <c r="B33" s="14">
        <v>30</v>
      </c>
      <c r="C33" s="14">
        <v>0</v>
      </c>
      <c r="D33" s="14">
        <v>323</v>
      </c>
      <c r="E33" s="14">
        <v>63</v>
      </c>
      <c r="F33" s="14">
        <v>6</v>
      </c>
      <c r="G33" s="14">
        <v>93</v>
      </c>
      <c r="H33" s="14">
        <v>0</v>
      </c>
      <c r="I33" s="15">
        <f t="shared" si="0"/>
        <v>515</v>
      </c>
      <c r="J33" s="16">
        <f t="shared" si="1"/>
        <v>0.76116504854368927</v>
      </c>
    </row>
    <row r="34" spans="1:10" x14ac:dyDescent="0.25">
      <c r="A34" s="13" t="s">
        <v>36</v>
      </c>
      <c r="B34" s="14">
        <v>7</v>
      </c>
      <c r="C34" s="14">
        <v>0</v>
      </c>
      <c r="D34" s="14">
        <v>17</v>
      </c>
      <c r="E34" s="14">
        <v>4</v>
      </c>
      <c r="F34" s="14">
        <v>0</v>
      </c>
      <c r="G34" s="14">
        <v>4</v>
      </c>
      <c r="H34" s="14">
        <v>0</v>
      </c>
      <c r="I34" s="15">
        <f t="shared" si="0"/>
        <v>32</v>
      </c>
      <c r="J34" s="16">
        <f t="shared" si="1"/>
        <v>0.65625</v>
      </c>
    </row>
    <row r="35" spans="1:10" x14ac:dyDescent="0.25">
      <c r="A35" s="13" t="s">
        <v>37</v>
      </c>
      <c r="B35" s="14">
        <v>8</v>
      </c>
      <c r="C35" s="14">
        <v>0</v>
      </c>
      <c r="D35" s="14">
        <v>41</v>
      </c>
      <c r="E35" s="14">
        <v>7</v>
      </c>
      <c r="F35" s="14">
        <v>8</v>
      </c>
      <c r="G35" s="14">
        <v>5</v>
      </c>
      <c r="H35" s="14">
        <v>1</v>
      </c>
      <c r="I35" s="15">
        <f t="shared" si="0"/>
        <v>70</v>
      </c>
      <c r="J35" s="16">
        <f t="shared" si="1"/>
        <v>0.8</v>
      </c>
    </row>
    <row r="36" spans="1:10" x14ac:dyDescent="0.25">
      <c r="A36" s="13" t="s">
        <v>38</v>
      </c>
      <c r="B36" s="14">
        <v>7</v>
      </c>
      <c r="C36" s="14">
        <v>0</v>
      </c>
      <c r="D36" s="14">
        <v>39</v>
      </c>
      <c r="E36" s="14">
        <v>3</v>
      </c>
      <c r="F36" s="14">
        <v>2</v>
      </c>
      <c r="G36" s="14">
        <v>7</v>
      </c>
      <c r="H36" s="14">
        <v>0</v>
      </c>
      <c r="I36" s="15">
        <f t="shared" si="0"/>
        <v>58</v>
      </c>
      <c r="J36" s="16">
        <f t="shared" si="1"/>
        <v>0.75862068965517238</v>
      </c>
    </row>
    <row r="37" spans="1:10" x14ac:dyDescent="0.25">
      <c r="A37" s="13" t="s">
        <v>39</v>
      </c>
      <c r="B37" s="14">
        <v>15</v>
      </c>
      <c r="C37" s="14">
        <v>2</v>
      </c>
      <c r="D37" s="14">
        <v>84</v>
      </c>
      <c r="E37" s="14">
        <v>20</v>
      </c>
      <c r="F37" s="14">
        <v>1</v>
      </c>
      <c r="G37" s="14">
        <v>123</v>
      </c>
      <c r="H37" s="14">
        <v>0</v>
      </c>
      <c r="I37" s="15">
        <f t="shared" si="0"/>
        <v>245</v>
      </c>
      <c r="J37" s="16">
        <f t="shared" si="1"/>
        <v>0.42857142857142855</v>
      </c>
    </row>
    <row r="38" spans="1:10" x14ac:dyDescent="0.25">
      <c r="A38" s="8" t="s">
        <v>143</v>
      </c>
      <c r="B38" s="9">
        <v>1</v>
      </c>
      <c r="C38" s="9">
        <v>0</v>
      </c>
      <c r="D38" s="10">
        <v>0</v>
      </c>
      <c r="E38" s="10">
        <v>0</v>
      </c>
      <c r="F38" s="10">
        <v>0</v>
      </c>
      <c r="G38" s="9">
        <v>0</v>
      </c>
      <c r="H38" s="9">
        <v>0</v>
      </c>
      <c r="I38" s="11">
        <f t="shared" si="0"/>
        <v>1</v>
      </c>
      <c r="J38" s="12">
        <f t="shared" si="1"/>
        <v>0</v>
      </c>
    </row>
    <row r="39" spans="1:10" x14ac:dyDescent="0.25">
      <c r="A39" s="13" t="s">
        <v>40</v>
      </c>
      <c r="B39" s="14">
        <v>21</v>
      </c>
      <c r="C39" s="14">
        <v>0</v>
      </c>
      <c r="D39" s="14">
        <v>217</v>
      </c>
      <c r="E39" s="14">
        <v>33</v>
      </c>
      <c r="F39" s="14">
        <v>1</v>
      </c>
      <c r="G39" s="14">
        <v>83</v>
      </c>
      <c r="H39" s="14">
        <v>2</v>
      </c>
      <c r="I39" s="15">
        <f t="shared" si="0"/>
        <v>357</v>
      </c>
      <c r="J39" s="16">
        <f t="shared" si="1"/>
        <v>0.70308123249299714</v>
      </c>
    </row>
    <row r="40" spans="1:10" x14ac:dyDescent="0.25">
      <c r="A40" s="8" t="s">
        <v>144</v>
      </c>
      <c r="B40" s="9">
        <v>1</v>
      </c>
      <c r="C40" s="9">
        <v>0</v>
      </c>
      <c r="D40" s="10">
        <v>0</v>
      </c>
      <c r="E40" s="10">
        <v>0</v>
      </c>
      <c r="F40" s="10">
        <v>0</v>
      </c>
      <c r="G40" s="9">
        <v>0</v>
      </c>
      <c r="H40" s="9">
        <v>0</v>
      </c>
      <c r="I40" s="11">
        <f t="shared" si="0"/>
        <v>1</v>
      </c>
      <c r="J40" s="12">
        <f t="shared" si="1"/>
        <v>0</v>
      </c>
    </row>
    <row r="41" spans="1:10" x14ac:dyDescent="0.25">
      <c r="A41" s="13" t="s">
        <v>146</v>
      </c>
      <c r="B41" s="14">
        <v>18</v>
      </c>
      <c r="C41" s="14">
        <v>2</v>
      </c>
      <c r="D41" s="14">
        <v>382</v>
      </c>
      <c r="E41" s="14">
        <v>80</v>
      </c>
      <c r="F41" s="14">
        <v>3</v>
      </c>
      <c r="G41" s="14">
        <v>80</v>
      </c>
      <c r="H41" s="14">
        <v>14</v>
      </c>
      <c r="I41" s="15">
        <f t="shared" si="0"/>
        <v>579</v>
      </c>
      <c r="J41" s="16">
        <f t="shared" si="1"/>
        <v>0.80310880829015541</v>
      </c>
    </row>
    <row r="42" spans="1:10" x14ac:dyDescent="0.25">
      <c r="A42" s="8" t="s">
        <v>147</v>
      </c>
      <c r="B42" s="9">
        <v>1</v>
      </c>
      <c r="C42" s="9">
        <v>0</v>
      </c>
      <c r="D42" s="10">
        <v>0</v>
      </c>
      <c r="E42" s="10">
        <v>0</v>
      </c>
      <c r="F42" s="10">
        <v>0</v>
      </c>
      <c r="G42" s="9">
        <v>0</v>
      </c>
      <c r="H42" s="9">
        <v>0</v>
      </c>
      <c r="I42" s="11">
        <f t="shared" si="0"/>
        <v>1</v>
      </c>
      <c r="J42" s="12">
        <f t="shared" si="1"/>
        <v>0</v>
      </c>
    </row>
    <row r="43" spans="1:10" x14ac:dyDescent="0.25">
      <c r="A43" s="13" t="s">
        <v>41</v>
      </c>
      <c r="B43" s="14">
        <v>17</v>
      </c>
      <c r="C43" s="14">
        <v>7</v>
      </c>
      <c r="D43" s="14">
        <v>119</v>
      </c>
      <c r="E43" s="14">
        <v>50</v>
      </c>
      <c r="F43" s="14">
        <v>6</v>
      </c>
      <c r="G43" s="14">
        <v>82</v>
      </c>
      <c r="H43" s="14">
        <v>5</v>
      </c>
      <c r="I43" s="15">
        <f t="shared" si="0"/>
        <v>286</v>
      </c>
      <c r="J43" s="16">
        <f t="shared" si="1"/>
        <v>0.61188811188811187</v>
      </c>
    </row>
    <row r="44" spans="1:10" x14ac:dyDescent="0.25">
      <c r="A44" s="13" t="s">
        <v>145</v>
      </c>
      <c r="B44" s="14">
        <v>1</v>
      </c>
      <c r="C44" s="14">
        <v>0</v>
      </c>
      <c r="D44" s="14">
        <v>2</v>
      </c>
      <c r="E44" s="14">
        <v>0</v>
      </c>
      <c r="F44" s="14">
        <v>0</v>
      </c>
      <c r="G44" s="14">
        <v>0</v>
      </c>
      <c r="H44" s="14">
        <v>0</v>
      </c>
      <c r="I44" s="15">
        <f t="shared" si="0"/>
        <v>3</v>
      </c>
      <c r="J44" s="16">
        <f t="shared" si="1"/>
        <v>0.66666666666666663</v>
      </c>
    </row>
    <row r="45" spans="1:10" x14ac:dyDescent="0.25">
      <c r="A45" s="13" t="s">
        <v>42</v>
      </c>
      <c r="B45" s="14">
        <v>13</v>
      </c>
      <c r="C45" s="14">
        <v>0</v>
      </c>
      <c r="D45" s="14">
        <v>68</v>
      </c>
      <c r="E45" s="14">
        <v>28</v>
      </c>
      <c r="F45" s="14">
        <v>0</v>
      </c>
      <c r="G45" s="14">
        <v>41</v>
      </c>
      <c r="H45" s="14">
        <v>0</v>
      </c>
      <c r="I45" s="15">
        <f t="shared" si="0"/>
        <v>150</v>
      </c>
      <c r="J45" s="16">
        <f t="shared" si="1"/>
        <v>0.64</v>
      </c>
    </row>
    <row r="46" spans="1:10" x14ac:dyDescent="0.25">
      <c r="A46" s="8" t="s">
        <v>148</v>
      </c>
      <c r="B46" s="9">
        <v>1</v>
      </c>
      <c r="C46" s="9">
        <v>0</v>
      </c>
      <c r="D46" s="10">
        <v>0</v>
      </c>
      <c r="E46" s="10">
        <v>0</v>
      </c>
      <c r="F46" s="10">
        <v>0</v>
      </c>
      <c r="G46" s="9">
        <v>0</v>
      </c>
      <c r="H46" s="9">
        <v>0</v>
      </c>
      <c r="I46" s="11">
        <f t="shared" si="0"/>
        <v>1</v>
      </c>
      <c r="J46" s="12">
        <f t="shared" si="1"/>
        <v>0</v>
      </c>
    </row>
    <row r="47" spans="1:10" x14ac:dyDescent="0.25">
      <c r="A47" s="13" t="s">
        <v>43</v>
      </c>
      <c r="B47" s="14">
        <v>209</v>
      </c>
      <c r="C47" s="14">
        <v>14</v>
      </c>
      <c r="D47" s="14">
        <v>130</v>
      </c>
      <c r="E47" s="14">
        <v>55</v>
      </c>
      <c r="F47" s="14">
        <v>7</v>
      </c>
      <c r="G47" s="14">
        <v>55</v>
      </c>
      <c r="H47" s="14">
        <v>0</v>
      </c>
      <c r="I47" s="15">
        <f t="shared" si="0"/>
        <v>470</v>
      </c>
      <c r="J47" s="16">
        <f t="shared" si="1"/>
        <v>0.40851063829787232</v>
      </c>
    </row>
    <row r="48" spans="1:10" x14ac:dyDescent="0.25">
      <c r="A48" s="8" t="s">
        <v>149</v>
      </c>
      <c r="B48" s="9">
        <v>1</v>
      </c>
      <c r="C48" s="9">
        <v>0</v>
      </c>
      <c r="D48" s="10">
        <v>0</v>
      </c>
      <c r="E48" s="10">
        <v>0</v>
      </c>
      <c r="F48" s="10">
        <v>0</v>
      </c>
      <c r="G48" s="9">
        <v>0</v>
      </c>
      <c r="H48" s="9">
        <v>0</v>
      </c>
      <c r="I48" s="11">
        <f t="shared" si="0"/>
        <v>1</v>
      </c>
      <c r="J48" s="12">
        <f t="shared" si="1"/>
        <v>0</v>
      </c>
    </row>
    <row r="49" spans="1:10" x14ac:dyDescent="0.25">
      <c r="A49" s="13" t="s">
        <v>44</v>
      </c>
      <c r="B49" s="14">
        <v>16</v>
      </c>
      <c r="C49" s="14">
        <v>2</v>
      </c>
      <c r="D49" s="14">
        <v>59</v>
      </c>
      <c r="E49" s="14">
        <v>26</v>
      </c>
      <c r="F49" s="14">
        <v>0</v>
      </c>
      <c r="G49" s="14">
        <v>88</v>
      </c>
      <c r="H49" s="14">
        <v>0</v>
      </c>
      <c r="I49" s="15">
        <f t="shared" si="0"/>
        <v>191</v>
      </c>
      <c r="J49" s="16">
        <f t="shared" si="1"/>
        <v>0.44502617801047123</v>
      </c>
    </row>
    <row r="50" spans="1:10" x14ac:dyDescent="0.25">
      <c r="A50" s="8" t="s">
        <v>45</v>
      </c>
      <c r="B50" s="9">
        <v>1</v>
      </c>
      <c r="C50" s="9">
        <v>0</v>
      </c>
      <c r="D50" s="10">
        <v>0</v>
      </c>
      <c r="E50" s="10">
        <v>0</v>
      </c>
      <c r="F50" s="10">
        <v>0</v>
      </c>
      <c r="G50" s="9">
        <v>0</v>
      </c>
      <c r="H50" s="9">
        <v>0</v>
      </c>
      <c r="I50" s="11">
        <f t="shared" si="0"/>
        <v>1</v>
      </c>
      <c r="J50" s="12">
        <f t="shared" si="1"/>
        <v>0</v>
      </c>
    </row>
    <row r="51" spans="1:10" x14ac:dyDescent="0.25">
      <c r="A51" s="13" t="s">
        <v>46</v>
      </c>
      <c r="B51" s="14">
        <v>265</v>
      </c>
      <c r="C51" s="14">
        <v>4</v>
      </c>
      <c r="D51" s="14">
        <v>173</v>
      </c>
      <c r="E51" s="14">
        <v>38</v>
      </c>
      <c r="F51" s="14">
        <v>2</v>
      </c>
      <c r="G51" s="14">
        <v>123</v>
      </c>
      <c r="H51" s="14">
        <v>15</v>
      </c>
      <c r="I51" s="15">
        <f t="shared" si="0"/>
        <v>620</v>
      </c>
      <c r="J51" s="16">
        <f t="shared" si="1"/>
        <v>0.34354838709677421</v>
      </c>
    </row>
    <row r="52" spans="1:10" x14ac:dyDescent="0.25">
      <c r="A52" s="8" t="s">
        <v>8</v>
      </c>
      <c r="B52" s="9">
        <v>1</v>
      </c>
      <c r="C52" s="9">
        <v>0</v>
      </c>
      <c r="D52" s="10">
        <v>0</v>
      </c>
      <c r="E52" s="10">
        <v>0</v>
      </c>
      <c r="F52" s="10">
        <v>0</v>
      </c>
      <c r="G52" s="9">
        <v>0</v>
      </c>
      <c r="H52" s="9">
        <v>0</v>
      </c>
      <c r="I52" s="11">
        <f t="shared" si="0"/>
        <v>1</v>
      </c>
      <c r="J52" s="12">
        <f t="shared" si="1"/>
        <v>0</v>
      </c>
    </row>
    <row r="53" spans="1:10" x14ac:dyDescent="0.25">
      <c r="A53" s="13" t="s">
        <v>47</v>
      </c>
      <c r="B53" s="14">
        <v>17</v>
      </c>
      <c r="C53" s="14">
        <v>0</v>
      </c>
      <c r="D53" s="14">
        <v>189</v>
      </c>
      <c r="E53" s="14">
        <v>37</v>
      </c>
      <c r="F53" s="14">
        <v>1</v>
      </c>
      <c r="G53" s="14">
        <v>52</v>
      </c>
      <c r="H53" s="14">
        <v>2</v>
      </c>
      <c r="I53" s="15">
        <f t="shared" si="0"/>
        <v>298</v>
      </c>
      <c r="J53" s="16">
        <f t="shared" si="1"/>
        <v>0.76174496644295298</v>
      </c>
    </row>
    <row r="54" spans="1:10" x14ac:dyDescent="0.25">
      <c r="A54" s="8" t="s">
        <v>150</v>
      </c>
      <c r="B54" s="9">
        <v>1</v>
      </c>
      <c r="C54" s="9">
        <v>0</v>
      </c>
      <c r="D54" s="10">
        <v>0</v>
      </c>
      <c r="E54" s="10">
        <v>0</v>
      </c>
      <c r="F54" s="10">
        <v>0</v>
      </c>
      <c r="G54" s="9">
        <v>0</v>
      </c>
      <c r="H54" s="9">
        <v>0</v>
      </c>
      <c r="I54" s="11">
        <f t="shared" si="0"/>
        <v>1</v>
      </c>
      <c r="J54" s="12">
        <f t="shared" si="1"/>
        <v>0</v>
      </c>
    </row>
    <row r="55" spans="1:10" x14ac:dyDescent="0.25">
      <c r="A55" s="13" t="s">
        <v>48</v>
      </c>
      <c r="B55" s="14">
        <v>31</v>
      </c>
      <c r="C55" s="14">
        <v>3</v>
      </c>
      <c r="D55" s="14">
        <v>153</v>
      </c>
      <c r="E55" s="14">
        <v>36</v>
      </c>
      <c r="F55" s="14">
        <v>3</v>
      </c>
      <c r="G55" s="14">
        <v>56</v>
      </c>
      <c r="H55" s="14">
        <v>0</v>
      </c>
      <c r="I55" s="15">
        <f t="shared" si="0"/>
        <v>282</v>
      </c>
      <c r="J55" s="16">
        <f t="shared" si="1"/>
        <v>0.68085106382978722</v>
      </c>
    </row>
    <row r="56" spans="1:10" x14ac:dyDescent="0.25">
      <c r="A56" s="13" t="s">
        <v>151</v>
      </c>
      <c r="B56" s="14">
        <v>1</v>
      </c>
      <c r="C56" s="14">
        <v>0</v>
      </c>
      <c r="D56" s="14">
        <v>1</v>
      </c>
      <c r="E56" s="14">
        <v>0</v>
      </c>
      <c r="F56" s="14">
        <v>0</v>
      </c>
      <c r="G56" s="14">
        <v>0</v>
      </c>
      <c r="H56" s="14">
        <v>0</v>
      </c>
      <c r="I56" s="15">
        <f t="shared" si="0"/>
        <v>2</v>
      </c>
      <c r="J56" s="16">
        <f t="shared" si="1"/>
        <v>0.5</v>
      </c>
    </row>
    <row r="57" spans="1:10" x14ac:dyDescent="0.25">
      <c r="A57" s="13" t="s">
        <v>152</v>
      </c>
      <c r="B57" s="14">
        <v>0</v>
      </c>
      <c r="C57" s="14">
        <v>0</v>
      </c>
      <c r="D57" s="14">
        <v>5</v>
      </c>
      <c r="E57" s="14">
        <v>0</v>
      </c>
      <c r="F57" s="14">
        <v>0</v>
      </c>
      <c r="G57" s="14">
        <v>0</v>
      </c>
      <c r="H57" s="14">
        <v>0</v>
      </c>
      <c r="I57" s="15">
        <f t="shared" si="0"/>
        <v>5</v>
      </c>
      <c r="J57" s="16">
        <f t="shared" si="1"/>
        <v>1</v>
      </c>
    </row>
    <row r="58" spans="1:10" x14ac:dyDescent="0.25">
      <c r="A58" s="8" t="s">
        <v>153</v>
      </c>
      <c r="B58" s="9">
        <v>1</v>
      </c>
      <c r="C58" s="9">
        <v>0</v>
      </c>
      <c r="D58" s="10">
        <v>0</v>
      </c>
      <c r="E58" s="10">
        <v>0</v>
      </c>
      <c r="F58" s="10">
        <v>0</v>
      </c>
      <c r="G58" s="9">
        <v>0</v>
      </c>
      <c r="H58" s="9">
        <v>0</v>
      </c>
      <c r="I58" s="11">
        <f t="shared" si="0"/>
        <v>1</v>
      </c>
      <c r="J58" s="12">
        <f t="shared" si="1"/>
        <v>0</v>
      </c>
    </row>
    <row r="59" spans="1:10" x14ac:dyDescent="0.25">
      <c r="A59" s="13" t="s">
        <v>49</v>
      </c>
      <c r="B59" s="14">
        <v>22</v>
      </c>
      <c r="C59" s="14">
        <v>2</v>
      </c>
      <c r="D59" s="14">
        <v>171</v>
      </c>
      <c r="E59" s="14">
        <v>28</v>
      </c>
      <c r="F59" s="14">
        <v>5</v>
      </c>
      <c r="G59" s="14">
        <v>39</v>
      </c>
      <c r="H59" s="14">
        <v>5</v>
      </c>
      <c r="I59" s="15">
        <f t="shared" si="0"/>
        <v>272</v>
      </c>
      <c r="J59" s="16">
        <f t="shared" si="1"/>
        <v>0.75</v>
      </c>
    </row>
    <row r="60" spans="1:10" x14ac:dyDescent="0.25">
      <c r="A60" s="8" t="s">
        <v>154</v>
      </c>
      <c r="B60" s="9">
        <v>1</v>
      </c>
      <c r="C60" s="9">
        <v>0</v>
      </c>
      <c r="D60" s="10">
        <v>0</v>
      </c>
      <c r="E60" s="10">
        <v>0</v>
      </c>
      <c r="F60" s="10">
        <v>0</v>
      </c>
      <c r="G60" s="9">
        <v>0</v>
      </c>
      <c r="H60" s="9">
        <v>0</v>
      </c>
      <c r="I60" s="11">
        <f t="shared" si="0"/>
        <v>1</v>
      </c>
      <c r="J60" s="12">
        <f t="shared" si="1"/>
        <v>0</v>
      </c>
    </row>
    <row r="61" spans="1:10" x14ac:dyDescent="0.25">
      <c r="A61" s="13" t="s">
        <v>50</v>
      </c>
      <c r="B61" s="14">
        <v>11</v>
      </c>
      <c r="C61" s="14">
        <v>4</v>
      </c>
      <c r="D61" s="14">
        <v>350</v>
      </c>
      <c r="E61" s="14">
        <v>10</v>
      </c>
      <c r="F61" s="14">
        <v>3</v>
      </c>
      <c r="G61" s="14">
        <v>11</v>
      </c>
      <c r="H61" s="14">
        <v>120</v>
      </c>
      <c r="I61" s="15">
        <f t="shared" si="0"/>
        <v>509</v>
      </c>
      <c r="J61" s="16">
        <f t="shared" si="1"/>
        <v>0.71316306483300584</v>
      </c>
    </row>
    <row r="62" spans="1:10" x14ac:dyDescent="0.25">
      <c r="A62" s="8" t="s">
        <v>155</v>
      </c>
      <c r="B62" s="9">
        <v>1</v>
      </c>
      <c r="C62" s="9">
        <v>0</v>
      </c>
      <c r="D62" s="10">
        <v>0</v>
      </c>
      <c r="E62" s="10">
        <v>0</v>
      </c>
      <c r="F62" s="10">
        <v>0</v>
      </c>
      <c r="G62" s="9">
        <v>0</v>
      </c>
      <c r="H62" s="9">
        <v>0</v>
      </c>
      <c r="I62" s="11">
        <f t="shared" si="0"/>
        <v>1</v>
      </c>
      <c r="J62" s="12">
        <f t="shared" si="1"/>
        <v>0</v>
      </c>
    </row>
    <row r="63" spans="1:10" x14ac:dyDescent="0.25">
      <c r="A63" s="8" t="s">
        <v>51</v>
      </c>
      <c r="B63" s="9">
        <v>0</v>
      </c>
      <c r="C63" s="9">
        <v>4</v>
      </c>
      <c r="D63" s="10">
        <v>0</v>
      </c>
      <c r="E63" s="10">
        <v>0</v>
      </c>
      <c r="F63" s="10">
        <v>0</v>
      </c>
      <c r="G63" s="9">
        <v>0</v>
      </c>
      <c r="H63" s="9">
        <v>1</v>
      </c>
      <c r="I63" s="11">
        <f t="shared" si="0"/>
        <v>5</v>
      </c>
      <c r="J63" s="12">
        <f t="shared" si="1"/>
        <v>0</v>
      </c>
    </row>
    <row r="64" spans="1:10" x14ac:dyDescent="0.25">
      <c r="A64" s="13" t="s">
        <v>156</v>
      </c>
      <c r="B64" s="14">
        <v>13</v>
      </c>
      <c r="C64" s="14">
        <v>0</v>
      </c>
      <c r="D64" s="14">
        <v>120</v>
      </c>
      <c r="E64" s="14">
        <v>26</v>
      </c>
      <c r="F64" s="14">
        <v>0</v>
      </c>
      <c r="G64" s="14">
        <v>25</v>
      </c>
      <c r="H64" s="14">
        <v>0</v>
      </c>
      <c r="I64" s="15">
        <f t="shared" si="0"/>
        <v>184</v>
      </c>
      <c r="J64" s="16">
        <f t="shared" si="1"/>
        <v>0.79347826086956519</v>
      </c>
    </row>
    <row r="65" spans="1:10" x14ac:dyDescent="0.25">
      <c r="A65" s="8" t="s">
        <v>157</v>
      </c>
      <c r="B65" s="9">
        <v>1</v>
      </c>
      <c r="C65" s="9">
        <v>0</v>
      </c>
      <c r="D65" s="10">
        <v>0</v>
      </c>
      <c r="E65" s="10">
        <v>0</v>
      </c>
      <c r="F65" s="10">
        <v>0</v>
      </c>
      <c r="G65" s="9">
        <v>0</v>
      </c>
      <c r="H65" s="9">
        <v>0</v>
      </c>
      <c r="I65" s="11">
        <f t="shared" si="0"/>
        <v>1</v>
      </c>
      <c r="J65" s="12">
        <f t="shared" si="1"/>
        <v>0</v>
      </c>
    </row>
    <row r="66" spans="1:10" x14ac:dyDescent="0.25">
      <c r="A66" s="13" t="s">
        <v>52</v>
      </c>
      <c r="B66" s="14">
        <v>6</v>
      </c>
      <c r="C66" s="14">
        <v>0</v>
      </c>
      <c r="D66" s="14">
        <v>24</v>
      </c>
      <c r="E66" s="14">
        <v>2</v>
      </c>
      <c r="F66" s="14">
        <v>0</v>
      </c>
      <c r="G66" s="14">
        <v>0</v>
      </c>
      <c r="H66" s="14">
        <v>0</v>
      </c>
      <c r="I66" s="15">
        <f t="shared" si="0"/>
        <v>32</v>
      </c>
      <c r="J66" s="16">
        <f t="shared" si="1"/>
        <v>0.8125</v>
      </c>
    </row>
    <row r="67" spans="1:10" x14ac:dyDescent="0.25">
      <c r="A67" s="8" t="s">
        <v>53</v>
      </c>
      <c r="B67" s="9">
        <v>22</v>
      </c>
      <c r="C67" s="9">
        <v>129</v>
      </c>
      <c r="D67" s="10">
        <v>45</v>
      </c>
      <c r="E67" s="10">
        <v>30</v>
      </c>
      <c r="F67" s="10">
        <v>1</v>
      </c>
      <c r="G67" s="9">
        <v>44</v>
      </c>
      <c r="H67" s="9">
        <v>34</v>
      </c>
      <c r="I67" s="11">
        <f t="shared" ref="I67:I130" si="2">SUM(B67:H67)</f>
        <v>305</v>
      </c>
      <c r="J67" s="12">
        <f t="shared" ref="J67:J130" si="3">SUM(D67:F67)/I67</f>
        <v>0.24918032786885247</v>
      </c>
    </row>
    <row r="68" spans="1:10" x14ac:dyDescent="0.25">
      <c r="A68" s="8" t="s">
        <v>54</v>
      </c>
      <c r="B68" s="9">
        <v>5</v>
      </c>
      <c r="C68" s="9">
        <v>0</v>
      </c>
      <c r="D68" s="10">
        <v>0</v>
      </c>
      <c r="E68" s="10">
        <v>0</v>
      </c>
      <c r="F68" s="10">
        <v>0</v>
      </c>
      <c r="G68" s="9">
        <v>10</v>
      </c>
      <c r="H68" s="9">
        <v>0</v>
      </c>
      <c r="I68" s="11">
        <f t="shared" si="2"/>
        <v>15</v>
      </c>
      <c r="J68" s="12">
        <f t="shared" si="3"/>
        <v>0</v>
      </c>
    </row>
    <row r="69" spans="1:10" x14ac:dyDescent="0.25">
      <c r="A69" s="8" t="s">
        <v>55</v>
      </c>
      <c r="B69" s="9">
        <v>1</v>
      </c>
      <c r="C69" s="9">
        <v>0</v>
      </c>
      <c r="D69" s="10">
        <v>0</v>
      </c>
      <c r="E69" s="10">
        <v>0</v>
      </c>
      <c r="F69" s="10">
        <v>0</v>
      </c>
      <c r="G69" s="9">
        <v>0</v>
      </c>
      <c r="H69" s="9">
        <v>0</v>
      </c>
      <c r="I69" s="11">
        <f t="shared" si="2"/>
        <v>1</v>
      </c>
      <c r="J69" s="12">
        <f t="shared" si="3"/>
        <v>0</v>
      </c>
    </row>
    <row r="70" spans="1:10" x14ac:dyDescent="0.25">
      <c r="A70" s="8" t="s">
        <v>56</v>
      </c>
      <c r="B70" s="9">
        <v>3</v>
      </c>
      <c r="C70" s="9">
        <v>0</v>
      </c>
      <c r="D70" s="10">
        <v>0</v>
      </c>
      <c r="E70" s="10">
        <v>0</v>
      </c>
      <c r="F70" s="10">
        <v>0</v>
      </c>
      <c r="G70" s="9">
        <v>3</v>
      </c>
      <c r="H70" s="9">
        <v>0</v>
      </c>
      <c r="I70" s="11">
        <f t="shared" si="2"/>
        <v>6</v>
      </c>
      <c r="J70" s="12">
        <f t="shared" si="3"/>
        <v>0</v>
      </c>
    </row>
    <row r="71" spans="1:10" x14ac:dyDescent="0.25">
      <c r="A71" s="13" t="s">
        <v>57</v>
      </c>
      <c r="B71" s="14">
        <v>5</v>
      </c>
      <c r="C71" s="14">
        <v>0</v>
      </c>
      <c r="D71" s="14">
        <v>59</v>
      </c>
      <c r="E71" s="14">
        <v>4</v>
      </c>
      <c r="F71" s="14">
        <v>0</v>
      </c>
      <c r="G71" s="14">
        <v>3</v>
      </c>
      <c r="H71" s="14">
        <v>5</v>
      </c>
      <c r="I71" s="15">
        <f t="shared" si="2"/>
        <v>76</v>
      </c>
      <c r="J71" s="16">
        <f t="shared" si="3"/>
        <v>0.82894736842105265</v>
      </c>
    </row>
    <row r="72" spans="1:10" x14ac:dyDescent="0.25">
      <c r="A72" s="8" t="s">
        <v>58</v>
      </c>
      <c r="B72" s="9">
        <v>4</v>
      </c>
      <c r="C72" s="9">
        <v>0</v>
      </c>
      <c r="D72" s="10">
        <v>0</v>
      </c>
      <c r="E72" s="10">
        <v>0</v>
      </c>
      <c r="F72" s="10">
        <v>0</v>
      </c>
      <c r="G72" s="9">
        <v>1</v>
      </c>
      <c r="H72" s="9">
        <v>0</v>
      </c>
      <c r="I72" s="11">
        <f t="shared" si="2"/>
        <v>5</v>
      </c>
      <c r="J72" s="12">
        <f t="shared" si="3"/>
        <v>0</v>
      </c>
    </row>
    <row r="73" spans="1:10" x14ac:dyDescent="0.25">
      <c r="A73" s="8" t="s">
        <v>59</v>
      </c>
      <c r="B73" s="9">
        <v>6</v>
      </c>
      <c r="C73" s="9">
        <v>0</v>
      </c>
      <c r="D73" s="10">
        <v>0</v>
      </c>
      <c r="E73" s="10">
        <v>0</v>
      </c>
      <c r="F73" s="10">
        <v>0</v>
      </c>
      <c r="G73" s="9">
        <v>0</v>
      </c>
      <c r="H73" s="9">
        <v>16</v>
      </c>
      <c r="I73" s="11">
        <f t="shared" si="2"/>
        <v>22</v>
      </c>
      <c r="J73" s="12">
        <f t="shared" si="3"/>
        <v>0</v>
      </c>
    </row>
    <row r="74" spans="1:10" x14ac:dyDescent="0.25">
      <c r="A74" s="8" t="s">
        <v>158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9">
        <v>0</v>
      </c>
      <c r="H74" s="9">
        <v>1</v>
      </c>
      <c r="I74" s="11">
        <f t="shared" si="2"/>
        <v>1</v>
      </c>
      <c r="J74" s="12">
        <f t="shared" si="3"/>
        <v>0</v>
      </c>
    </row>
    <row r="75" spans="1:10" x14ac:dyDescent="0.25">
      <c r="A75" s="13" t="s">
        <v>60</v>
      </c>
      <c r="B75" s="14">
        <v>5</v>
      </c>
      <c r="C75" s="14">
        <v>0</v>
      </c>
      <c r="D75" s="14">
        <v>44</v>
      </c>
      <c r="E75" s="14">
        <v>1</v>
      </c>
      <c r="F75" s="14">
        <v>0</v>
      </c>
      <c r="G75" s="14">
        <v>7</v>
      </c>
      <c r="H75" s="14">
        <v>0</v>
      </c>
      <c r="I75" s="15">
        <f t="shared" si="2"/>
        <v>57</v>
      </c>
      <c r="J75" s="16">
        <f t="shared" si="3"/>
        <v>0.78947368421052633</v>
      </c>
    </row>
    <row r="76" spans="1:10" x14ac:dyDescent="0.25">
      <c r="A76" s="8" t="s">
        <v>61</v>
      </c>
      <c r="B76" s="9">
        <v>0</v>
      </c>
      <c r="C76" s="9">
        <v>1</v>
      </c>
      <c r="D76" s="10">
        <v>0</v>
      </c>
      <c r="E76" s="10">
        <v>0</v>
      </c>
      <c r="F76" s="10">
        <v>0</v>
      </c>
      <c r="G76" s="9">
        <v>0</v>
      </c>
      <c r="H76" s="9">
        <v>0</v>
      </c>
      <c r="I76" s="11">
        <f t="shared" si="2"/>
        <v>1</v>
      </c>
      <c r="J76" s="12">
        <f t="shared" si="3"/>
        <v>0</v>
      </c>
    </row>
    <row r="77" spans="1:10" x14ac:dyDescent="0.25">
      <c r="A77" s="8" t="s">
        <v>62</v>
      </c>
      <c r="B77" s="9">
        <v>2</v>
      </c>
      <c r="C77" s="9">
        <v>0</v>
      </c>
      <c r="D77" s="10">
        <v>0</v>
      </c>
      <c r="E77" s="10">
        <v>0</v>
      </c>
      <c r="F77" s="10">
        <v>0</v>
      </c>
      <c r="G77" s="9">
        <v>5</v>
      </c>
      <c r="H77" s="9">
        <v>0</v>
      </c>
      <c r="I77" s="11">
        <f t="shared" si="2"/>
        <v>7</v>
      </c>
      <c r="J77" s="12">
        <f t="shared" si="3"/>
        <v>0</v>
      </c>
    </row>
    <row r="78" spans="1:10" x14ac:dyDescent="0.25">
      <c r="A78" s="8" t="s">
        <v>63</v>
      </c>
      <c r="B78" s="9">
        <v>4</v>
      </c>
      <c r="C78" s="9">
        <v>1</v>
      </c>
      <c r="D78" s="10">
        <v>0</v>
      </c>
      <c r="E78" s="10">
        <v>0</v>
      </c>
      <c r="F78" s="10">
        <v>0</v>
      </c>
      <c r="G78" s="9">
        <v>3</v>
      </c>
      <c r="H78" s="9">
        <v>0</v>
      </c>
      <c r="I78" s="11">
        <f t="shared" si="2"/>
        <v>8</v>
      </c>
      <c r="J78" s="12">
        <f t="shared" si="3"/>
        <v>0</v>
      </c>
    </row>
    <row r="79" spans="1:10" x14ac:dyDescent="0.25">
      <c r="A79" s="8" t="s">
        <v>64</v>
      </c>
      <c r="B79" s="9">
        <v>4</v>
      </c>
      <c r="C79" s="9">
        <v>7</v>
      </c>
      <c r="D79" s="10">
        <v>0</v>
      </c>
      <c r="E79" s="10">
        <v>0</v>
      </c>
      <c r="F79" s="10">
        <v>0</v>
      </c>
      <c r="G79" s="9">
        <v>0</v>
      </c>
      <c r="H79" s="9">
        <v>6</v>
      </c>
      <c r="I79" s="11">
        <f t="shared" si="2"/>
        <v>17</v>
      </c>
      <c r="J79" s="12">
        <f t="shared" si="3"/>
        <v>0</v>
      </c>
    </row>
    <row r="80" spans="1:10" x14ac:dyDescent="0.25">
      <c r="A80" s="8" t="s">
        <v>65</v>
      </c>
      <c r="B80" s="9">
        <v>5</v>
      </c>
      <c r="C80" s="9">
        <v>0</v>
      </c>
      <c r="D80" s="10">
        <v>3</v>
      </c>
      <c r="E80" s="10">
        <v>0</v>
      </c>
      <c r="F80" s="10">
        <v>0</v>
      </c>
      <c r="G80" s="9">
        <v>1</v>
      </c>
      <c r="H80" s="9">
        <v>0</v>
      </c>
      <c r="I80" s="11">
        <f t="shared" si="2"/>
        <v>9</v>
      </c>
      <c r="J80" s="12">
        <f t="shared" si="3"/>
        <v>0.33333333333333331</v>
      </c>
    </row>
    <row r="81" spans="1:10" x14ac:dyDescent="0.25">
      <c r="A81" s="13" t="s">
        <v>66</v>
      </c>
      <c r="B81" s="14">
        <v>1</v>
      </c>
      <c r="C81" s="14">
        <v>0</v>
      </c>
      <c r="D81" s="14">
        <v>5</v>
      </c>
      <c r="E81" s="14">
        <v>0</v>
      </c>
      <c r="F81" s="14">
        <v>0</v>
      </c>
      <c r="G81" s="14">
        <v>2</v>
      </c>
      <c r="H81" s="14">
        <v>0</v>
      </c>
      <c r="I81" s="15">
        <f t="shared" si="2"/>
        <v>8</v>
      </c>
      <c r="J81" s="16">
        <f t="shared" si="3"/>
        <v>0.625</v>
      </c>
    </row>
    <row r="82" spans="1:10" x14ac:dyDescent="0.25">
      <c r="A82" s="8" t="s">
        <v>67</v>
      </c>
      <c r="B82" s="9">
        <v>4</v>
      </c>
      <c r="C82" s="9">
        <v>1</v>
      </c>
      <c r="D82" s="10">
        <v>2</v>
      </c>
      <c r="E82" s="10">
        <v>0</v>
      </c>
      <c r="F82" s="10">
        <v>0</v>
      </c>
      <c r="G82" s="9">
        <v>3</v>
      </c>
      <c r="H82" s="9">
        <v>0</v>
      </c>
      <c r="I82" s="11">
        <f t="shared" si="2"/>
        <v>10</v>
      </c>
      <c r="J82" s="12">
        <f t="shared" si="3"/>
        <v>0.2</v>
      </c>
    </row>
    <row r="83" spans="1:10" x14ac:dyDescent="0.25">
      <c r="A83" s="8" t="s">
        <v>68</v>
      </c>
      <c r="B83" s="9">
        <v>7</v>
      </c>
      <c r="C83" s="9">
        <v>0</v>
      </c>
      <c r="D83" s="10">
        <v>0</v>
      </c>
      <c r="E83" s="10">
        <v>0</v>
      </c>
      <c r="F83" s="10">
        <v>0</v>
      </c>
      <c r="G83" s="9">
        <v>0</v>
      </c>
      <c r="H83" s="9">
        <v>0</v>
      </c>
      <c r="I83" s="11">
        <f t="shared" si="2"/>
        <v>7</v>
      </c>
      <c r="J83" s="12">
        <f t="shared" si="3"/>
        <v>0</v>
      </c>
    </row>
    <row r="84" spans="1:10" x14ac:dyDescent="0.25">
      <c r="A84" s="8" t="s">
        <v>69</v>
      </c>
      <c r="B84" s="9">
        <v>5</v>
      </c>
      <c r="C84" s="9">
        <v>0</v>
      </c>
      <c r="D84" s="10">
        <v>2</v>
      </c>
      <c r="E84" s="10">
        <v>0</v>
      </c>
      <c r="F84" s="10">
        <v>0</v>
      </c>
      <c r="G84" s="9">
        <v>0</v>
      </c>
      <c r="H84" s="9">
        <v>1</v>
      </c>
      <c r="I84" s="11">
        <f t="shared" si="2"/>
        <v>8</v>
      </c>
      <c r="J84" s="12">
        <f t="shared" si="3"/>
        <v>0.25</v>
      </c>
    </row>
    <row r="85" spans="1:10" x14ac:dyDescent="0.25">
      <c r="A85" s="13" t="s">
        <v>70</v>
      </c>
      <c r="B85" s="14">
        <v>5</v>
      </c>
      <c r="C85" s="14">
        <v>0</v>
      </c>
      <c r="D85" s="14">
        <v>39</v>
      </c>
      <c r="E85" s="14">
        <v>2</v>
      </c>
      <c r="F85" s="14">
        <v>0</v>
      </c>
      <c r="G85" s="14">
        <v>2</v>
      </c>
      <c r="H85" s="14">
        <v>0</v>
      </c>
      <c r="I85" s="15">
        <f t="shared" si="2"/>
        <v>48</v>
      </c>
      <c r="J85" s="16">
        <f t="shared" si="3"/>
        <v>0.85416666666666663</v>
      </c>
    </row>
    <row r="86" spans="1:10" x14ac:dyDescent="0.25">
      <c r="A86" s="13" t="s">
        <v>159</v>
      </c>
      <c r="B86" s="14">
        <v>1</v>
      </c>
      <c r="C86" s="14">
        <v>1</v>
      </c>
      <c r="D86" s="14">
        <v>22</v>
      </c>
      <c r="E86" s="14">
        <v>19</v>
      </c>
      <c r="F86" s="14">
        <v>2</v>
      </c>
      <c r="G86" s="14">
        <v>28</v>
      </c>
      <c r="H86" s="14">
        <v>0</v>
      </c>
      <c r="I86" s="15">
        <f t="shared" si="2"/>
        <v>73</v>
      </c>
      <c r="J86" s="16">
        <f t="shared" si="3"/>
        <v>0.58904109589041098</v>
      </c>
    </row>
    <row r="87" spans="1:10" x14ac:dyDescent="0.25">
      <c r="A87" s="13" t="s">
        <v>160</v>
      </c>
      <c r="B87" s="14">
        <v>1</v>
      </c>
      <c r="C87" s="14">
        <v>0</v>
      </c>
      <c r="D87" s="14">
        <v>1</v>
      </c>
      <c r="E87" s="14">
        <v>0</v>
      </c>
      <c r="F87" s="14">
        <v>0</v>
      </c>
      <c r="G87" s="14">
        <v>0</v>
      </c>
      <c r="H87" s="14">
        <v>0</v>
      </c>
      <c r="I87" s="15">
        <f t="shared" si="2"/>
        <v>2</v>
      </c>
      <c r="J87" s="16">
        <f t="shared" si="3"/>
        <v>0.5</v>
      </c>
    </row>
    <row r="88" spans="1:10" x14ac:dyDescent="0.25">
      <c r="A88" s="8" t="s">
        <v>71</v>
      </c>
      <c r="B88" s="9">
        <v>2</v>
      </c>
      <c r="C88" s="9">
        <v>0</v>
      </c>
      <c r="D88" s="10">
        <v>0</v>
      </c>
      <c r="E88" s="10">
        <v>0</v>
      </c>
      <c r="F88" s="10">
        <v>0</v>
      </c>
      <c r="G88" s="9">
        <v>0</v>
      </c>
      <c r="H88" s="9">
        <v>0</v>
      </c>
      <c r="I88" s="11">
        <f t="shared" si="2"/>
        <v>2</v>
      </c>
      <c r="J88" s="12">
        <f t="shared" si="3"/>
        <v>0</v>
      </c>
    </row>
    <row r="89" spans="1:10" x14ac:dyDescent="0.25">
      <c r="A89" s="8" t="s">
        <v>72</v>
      </c>
      <c r="B89" s="9">
        <v>1</v>
      </c>
      <c r="C89" s="9">
        <v>0</v>
      </c>
      <c r="D89" s="10">
        <v>0</v>
      </c>
      <c r="E89" s="10">
        <v>0</v>
      </c>
      <c r="F89" s="10">
        <v>0</v>
      </c>
      <c r="G89" s="9">
        <v>1</v>
      </c>
      <c r="H89" s="9">
        <v>3</v>
      </c>
      <c r="I89" s="11">
        <f t="shared" si="2"/>
        <v>5</v>
      </c>
      <c r="J89" s="12">
        <f t="shared" si="3"/>
        <v>0</v>
      </c>
    </row>
    <row r="90" spans="1:10" x14ac:dyDescent="0.25">
      <c r="A90" s="8" t="s">
        <v>73</v>
      </c>
      <c r="B90" s="9">
        <v>0</v>
      </c>
      <c r="C90" s="9">
        <v>5</v>
      </c>
      <c r="D90" s="10">
        <v>0</v>
      </c>
      <c r="E90" s="10">
        <v>0</v>
      </c>
      <c r="F90" s="10">
        <v>0</v>
      </c>
      <c r="G90" s="9">
        <v>0</v>
      </c>
      <c r="H90" s="9">
        <v>0</v>
      </c>
      <c r="I90" s="11">
        <f t="shared" si="2"/>
        <v>5</v>
      </c>
      <c r="J90" s="12">
        <f t="shared" si="3"/>
        <v>0</v>
      </c>
    </row>
    <row r="91" spans="1:10" x14ac:dyDescent="0.25">
      <c r="A91" s="8" t="s">
        <v>74</v>
      </c>
      <c r="B91" s="9">
        <v>0</v>
      </c>
      <c r="C91" s="9">
        <v>0</v>
      </c>
      <c r="D91" s="10">
        <v>1</v>
      </c>
      <c r="E91" s="10">
        <v>0</v>
      </c>
      <c r="F91" s="10">
        <v>1</v>
      </c>
      <c r="G91" s="9">
        <v>0</v>
      </c>
      <c r="H91" s="9">
        <v>0</v>
      </c>
      <c r="I91" s="11">
        <f t="shared" si="2"/>
        <v>2</v>
      </c>
      <c r="J91" s="12">
        <f t="shared" si="3"/>
        <v>1</v>
      </c>
    </row>
    <row r="92" spans="1:10" x14ac:dyDescent="0.25">
      <c r="A92" s="8" t="s">
        <v>75</v>
      </c>
      <c r="B92" s="9">
        <v>0</v>
      </c>
      <c r="C92" s="9">
        <v>0</v>
      </c>
      <c r="D92" s="10">
        <v>0</v>
      </c>
      <c r="E92" s="10">
        <v>0</v>
      </c>
      <c r="F92" s="10">
        <v>0</v>
      </c>
      <c r="G92" s="9">
        <v>0</v>
      </c>
      <c r="H92" s="9">
        <v>1</v>
      </c>
      <c r="I92" s="11">
        <f t="shared" si="2"/>
        <v>1</v>
      </c>
      <c r="J92" s="12">
        <f t="shared" si="3"/>
        <v>0</v>
      </c>
    </row>
    <row r="93" spans="1:10" x14ac:dyDescent="0.25">
      <c r="A93" s="8" t="s">
        <v>76</v>
      </c>
      <c r="B93" s="9">
        <v>9</v>
      </c>
      <c r="C93" s="9">
        <v>0</v>
      </c>
      <c r="D93" s="10">
        <v>0</v>
      </c>
      <c r="E93" s="10">
        <v>0</v>
      </c>
      <c r="F93" s="10">
        <v>0</v>
      </c>
      <c r="G93" s="9">
        <v>0</v>
      </c>
      <c r="H93" s="9">
        <v>1</v>
      </c>
      <c r="I93" s="11">
        <f t="shared" si="2"/>
        <v>10</v>
      </c>
      <c r="J93" s="12">
        <f t="shared" si="3"/>
        <v>0</v>
      </c>
    </row>
    <row r="94" spans="1:10" x14ac:dyDescent="0.25">
      <c r="A94" s="8" t="s">
        <v>77</v>
      </c>
      <c r="B94" s="9">
        <v>0</v>
      </c>
      <c r="C94" s="9">
        <v>1</v>
      </c>
      <c r="D94" s="10">
        <v>0</v>
      </c>
      <c r="E94" s="10">
        <v>0</v>
      </c>
      <c r="F94" s="10">
        <v>0</v>
      </c>
      <c r="G94" s="9">
        <v>0</v>
      </c>
      <c r="H94" s="9">
        <v>0</v>
      </c>
      <c r="I94" s="11">
        <f t="shared" si="2"/>
        <v>1</v>
      </c>
      <c r="J94" s="12">
        <f t="shared" si="3"/>
        <v>0</v>
      </c>
    </row>
    <row r="95" spans="1:10" x14ac:dyDescent="0.25">
      <c r="A95" s="8" t="s">
        <v>161</v>
      </c>
      <c r="B95" s="9">
        <v>0</v>
      </c>
      <c r="C95" s="9">
        <v>1</v>
      </c>
      <c r="D95" s="10">
        <v>0</v>
      </c>
      <c r="E95" s="10">
        <v>0</v>
      </c>
      <c r="F95" s="10">
        <v>0</v>
      </c>
      <c r="G95" s="9">
        <v>0</v>
      </c>
      <c r="H95" s="9">
        <v>0</v>
      </c>
      <c r="I95" s="11">
        <f t="shared" si="2"/>
        <v>1</v>
      </c>
      <c r="J95" s="12">
        <f t="shared" si="3"/>
        <v>0</v>
      </c>
    </row>
    <row r="96" spans="1:10" x14ac:dyDescent="0.25">
      <c r="A96" s="8" t="s">
        <v>78</v>
      </c>
      <c r="B96" s="9">
        <v>3</v>
      </c>
      <c r="C96" s="9">
        <v>0</v>
      </c>
      <c r="D96" s="10">
        <v>0</v>
      </c>
      <c r="E96" s="10">
        <v>0</v>
      </c>
      <c r="F96" s="10">
        <v>0</v>
      </c>
      <c r="G96" s="9">
        <v>0</v>
      </c>
      <c r="H96" s="9">
        <v>0</v>
      </c>
      <c r="I96" s="11">
        <f t="shared" si="2"/>
        <v>3</v>
      </c>
      <c r="J96" s="12">
        <f t="shared" si="3"/>
        <v>0</v>
      </c>
    </row>
    <row r="97" spans="1:10" x14ac:dyDescent="0.25">
      <c r="A97" s="8" t="s">
        <v>79</v>
      </c>
      <c r="B97" s="9">
        <v>0</v>
      </c>
      <c r="C97" s="9">
        <v>4</v>
      </c>
      <c r="D97" s="10">
        <v>0</v>
      </c>
      <c r="E97" s="10">
        <v>0</v>
      </c>
      <c r="F97" s="10">
        <v>0</v>
      </c>
      <c r="G97" s="9">
        <v>0</v>
      </c>
      <c r="H97" s="9">
        <v>0</v>
      </c>
      <c r="I97" s="11">
        <f t="shared" si="2"/>
        <v>4</v>
      </c>
      <c r="J97" s="12">
        <f t="shared" si="3"/>
        <v>0</v>
      </c>
    </row>
    <row r="98" spans="1:10" x14ac:dyDescent="0.25">
      <c r="A98" s="8" t="s">
        <v>80</v>
      </c>
      <c r="B98" s="9">
        <v>0</v>
      </c>
      <c r="C98" s="9">
        <v>0</v>
      </c>
      <c r="D98" s="10">
        <v>0</v>
      </c>
      <c r="E98" s="10">
        <v>0</v>
      </c>
      <c r="F98" s="10">
        <v>0</v>
      </c>
      <c r="G98" s="9">
        <v>0</v>
      </c>
      <c r="H98" s="9">
        <v>1</v>
      </c>
      <c r="I98" s="11">
        <f t="shared" si="2"/>
        <v>1</v>
      </c>
      <c r="J98" s="12">
        <f t="shared" si="3"/>
        <v>0</v>
      </c>
    </row>
    <row r="99" spans="1:10" x14ac:dyDescent="0.25">
      <c r="A99" s="8" t="s">
        <v>81</v>
      </c>
      <c r="B99" s="9">
        <v>0</v>
      </c>
      <c r="C99" s="9">
        <v>0</v>
      </c>
      <c r="D99" s="10">
        <v>1</v>
      </c>
      <c r="E99" s="10">
        <v>0</v>
      </c>
      <c r="F99" s="10">
        <v>0</v>
      </c>
      <c r="G99" s="9">
        <v>0</v>
      </c>
      <c r="H99" s="9">
        <v>0</v>
      </c>
      <c r="I99" s="11">
        <f t="shared" si="2"/>
        <v>1</v>
      </c>
      <c r="J99" s="12">
        <f t="shared" si="3"/>
        <v>1</v>
      </c>
    </row>
    <row r="100" spans="1:10" x14ac:dyDescent="0.25">
      <c r="A100" s="8" t="s">
        <v>82</v>
      </c>
      <c r="B100" s="9">
        <v>36</v>
      </c>
      <c r="C100" s="9">
        <v>37</v>
      </c>
      <c r="D100" s="10">
        <v>0</v>
      </c>
      <c r="E100" s="10">
        <v>0</v>
      </c>
      <c r="F100" s="10">
        <v>0</v>
      </c>
      <c r="G100" s="9">
        <v>0</v>
      </c>
      <c r="H100" s="9">
        <v>0</v>
      </c>
      <c r="I100" s="11">
        <f t="shared" si="2"/>
        <v>73</v>
      </c>
      <c r="J100" s="12">
        <f t="shared" si="3"/>
        <v>0</v>
      </c>
    </row>
    <row r="101" spans="1:10" x14ac:dyDescent="0.25">
      <c r="A101" s="8" t="s">
        <v>83</v>
      </c>
      <c r="B101" s="9">
        <v>1</v>
      </c>
      <c r="C101" s="9">
        <v>10</v>
      </c>
      <c r="D101" s="10">
        <v>0</v>
      </c>
      <c r="E101" s="10">
        <v>0</v>
      </c>
      <c r="F101" s="10">
        <v>0</v>
      </c>
      <c r="G101" s="9">
        <v>0</v>
      </c>
      <c r="H101" s="9">
        <v>3</v>
      </c>
      <c r="I101" s="11">
        <f t="shared" si="2"/>
        <v>14</v>
      </c>
      <c r="J101" s="12">
        <f t="shared" si="3"/>
        <v>0</v>
      </c>
    </row>
    <row r="102" spans="1:10" x14ac:dyDescent="0.25">
      <c r="A102" s="8" t="s">
        <v>84</v>
      </c>
      <c r="B102" s="9">
        <v>3</v>
      </c>
      <c r="C102" s="9">
        <v>0</v>
      </c>
      <c r="D102" s="10">
        <v>0</v>
      </c>
      <c r="E102" s="10">
        <v>0</v>
      </c>
      <c r="F102" s="10">
        <v>0</v>
      </c>
      <c r="G102" s="9">
        <v>0</v>
      </c>
      <c r="H102" s="9">
        <v>0</v>
      </c>
      <c r="I102" s="11">
        <f t="shared" si="2"/>
        <v>3</v>
      </c>
      <c r="J102" s="12">
        <f t="shared" si="3"/>
        <v>0</v>
      </c>
    </row>
    <row r="103" spans="1:10" x14ac:dyDescent="0.25">
      <c r="A103" s="8" t="s">
        <v>85</v>
      </c>
      <c r="B103" s="9">
        <v>0</v>
      </c>
      <c r="C103" s="9">
        <v>0</v>
      </c>
      <c r="D103" s="10">
        <v>0</v>
      </c>
      <c r="E103" s="10">
        <v>0</v>
      </c>
      <c r="F103" s="10">
        <v>0</v>
      </c>
      <c r="G103" s="9">
        <v>0</v>
      </c>
      <c r="H103" s="9">
        <v>23</v>
      </c>
      <c r="I103" s="11">
        <f t="shared" si="2"/>
        <v>23</v>
      </c>
      <c r="J103" s="12">
        <f t="shared" si="3"/>
        <v>0</v>
      </c>
    </row>
    <row r="104" spans="1:10" x14ac:dyDescent="0.25">
      <c r="A104" s="8" t="s">
        <v>86</v>
      </c>
      <c r="B104" s="9">
        <v>0</v>
      </c>
      <c r="C104" s="9">
        <v>0</v>
      </c>
      <c r="D104" s="10">
        <v>0</v>
      </c>
      <c r="E104" s="10">
        <v>0</v>
      </c>
      <c r="F104" s="10">
        <v>0</v>
      </c>
      <c r="G104" s="9">
        <v>0</v>
      </c>
      <c r="H104" s="9">
        <v>2</v>
      </c>
      <c r="I104" s="11">
        <f t="shared" si="2"/>
        <v>2</v>
      </c>
      <c r="J104" s="12">
        <f t="shared" si="3"/>
        <v>0</v>
      </c>
    </row>
    <row r="105" spans="1:10" x14ac:dyDescent="0.25">
      <c r="A105" s="13" t="s">
        <v>87</v>
      </c>
      <c r="B105" s="14">
        <v>3</v>
      </c>
      <c r="C105" s="14">
        <v>0</v>
      </c>
      <c r="D105" s="14">
        <v>4</v>
      </c>
      <c r="E105" s="14">
        <v>3</v>
      </c>
      <c r="F105" s="14">
        <v>0</v>
      </c>
      <c r="G105" s="14">
        <v>0</v>
      </c>
      <c r="H105" s="14">
        <v>0</v>
      </c>
      <c r="I105" s="15">
        <f t="shared" si="2"/>
        <v>10</v>
      </c>
      <c r="J105" s="16">
        <f t="shared" si="3"/>
        <v>0.7</v>
      </c>
    </row>
    <row r="106" spans="1:10" x14ac:dyDescent="0.25">
      <c r="A106" s="8" t="s">
        <v>88</v>
      </c>
      <c r="B106" s="9">
        <v>1</v>
      </c>
      <c r="C106" s="9">
        <v>9</v>
      </c>
      <c r="D106" s="10">
        <v>0</v>
      </c>
      <c r="E106" s="10">
        <v>0</v>
      </c>
      <c r="F106" s="10">
        <v>0</v>
      </c>
      <c r="G106" s="9">
        <v>0</v>
      </c>
      <c r="H106" s="9">
        <v>0</v>
      </c>
      <c r="I106" s="11">
        <f t="shared" si="2"/>
        <v>10</v>
      </c>
      <c r="J106" s="12">
        <f t="shared" si="3"/>
        <v>0</v>
      </c>
    </row>
    <row r="107" spans="1:10" x14ac:dyDescent="0.25">
      <c r="A107" s="8" t="s">
        <v>89</v>
      </c>
      <c r="B107" s="9">
        <v>9</v>
      </c>
      <c r="C107" s="9">
        <v>0</v>
      </c>
      <c r="D107" s="10">
        <v>0</v>
      </c>
      <c r="E107" s="10">
        <v>0</v>
      </c>
      <c r="F107" s="10">
        <v>0</v>
      </c>
      <c r="G107" s="9">
        <v>0</v>
      </c>
      <c r="H107" s="9">
        <v>0</v>
      </c>
      <c r="I107" s="11">
        <f t="shared" si="2"/>
        <v>9</v>
      </c>
      <c r="J107" s="12">
        <f t="shared" si="3"/>
        <v>0</v>
      </c>
    </row>
    <row r="108" spans="1:10" x14ac:dyDescent="0.25">
      <c r="A108" s="13" t="s">
        <v>162</v>
      </c>
      <c r="B108" s="14">
        <v>3</v>
      </c>
      <c r="C108" s="14">
        <v>0</v>
      </c>
      <c r="D108" s="14">
        <v>33</v>
      </c>
      <c r="E108" s="14">
        <v>4</v>
      </c>
      <c r="F108" s="14">
        <v>0</v>
      </c>
      <c r="G108" s="14">
        <v>12</v>
      </c>
      <c r="H108" s="14">
        <v>0</v>
      </c>
      <c r="I108" s="15">
        <f t="shared" si="2"/>
        <v>52</v>
      </c>
      <c r="J108" s="16">
        <f t="shared" si="3"/>
        <v>0.71153846153846156</v>
      </c>
    </row>
    <row r="109" spans="1:10" x14ac:dyDescent="0.25">
      <c r="A109" s="13" t="s">
        <v>163</v>
      </c>
      <c r="B109" s="14">
        <v>1</v>
      </c>
      <c r="C109" s="14">
        <v>0</v>
      </c>
      <c r="D109" s="14">
        <v>1</v>
      </c>
      <c r="E109" s="14">
        <v>0</v>
      </c>
      <c r="F109" s="14">
        <v>0</v>
      </c>
      <c r="G109" s="14">
        <v>0</v>
      </c>
      <c r="H109" s="14">
        <v>0</v>
      </c>
      <c r="I109" s="15">
        <f t="shared" si="2"/>
        <v>2</v>
      </c>
      <c r="J109" s="16">
        <f t="shared" si="3"/>
        <v>0.5</v>
      </c>
    </row>
    <row r="110" spans="1:10" x14ac:dyDescent="0.25">
      <c r="A110" s="8" t="s">
        <v>90</v>
      </c>
      <c r="B110" s="9">
        <v>1</v>
      </c>
      <c r="C110" s="9">
        <v>0</v>
      </c>
      <c r="D110" s="10">
        <v>0</v>
      </c>
      <c r="E110" s="10">
        <v>0</v>
      </c>
      <c r="F110" s="10">
        <v>0</v>
      </c>
      <c r="G110" s="9">
        <v>0</v>
      </c>
      <c r="H110" s="9">
        <v>0</v>
      </c>
      <c r="I110" s="11">
        <f t="shared" si="2"/>
        <v>1</v>
      </c>
      <c r="J110" s="12">
        <f t="shared" si="3"/>
        <v>0</v>
      </c>
    </row>
    <row r="111" spans="1:10" x14ac:dyDescent="0.25">
      <c r="A111" s="8" t="s">
        <v>91</v>
      </c>
      <c r="B111" s="9">
        <v>0</v>
      </c>
      <c r="C111" s="9">
        <v>3</v>
      </c>
      <c r="D111" s="10">
        <v>0</v>
      </c>
      <c r="E111" s="10">
        <v>0</v>
      </c>
      <c r="F111" s="10">
        <v>0</v>
      </c>
      <c r="G111" s="9">
        <v>0</v>
      </c>
      <c r="H111" s="9">
        <v>0</v>
      </c>
      <c r="I111" s="11">
        <f t="shared" si="2"/>
        <v>3</v>
      </c>
      <c r="J111" s="12">
        <f t="shared" si="3"/>
        <v>0</v>
      </c>
    </row>
    <row r="112" spans="1:10" x14ac:dyDescent="0.25">
      <c r="A112" s="8" t="s">
        <v>92</v>
      </c>
      <c r="B112" s="9">
        <v>5</v>
      </c>
      <c r="C112" s="9">
        <v>0</v>
      </c>
      <c r="D112" s="10">
        <v>0</v>
      </c>
      <c r="E112" s="10">
        <v>0</v>
      </c>
      <c r="F112" s="10">
        <v>0</v>
      </c>
      <c r="G112" s="9">
        <v>0</v>
      </c>
      <c r="H112" s="9">
        <v>0</v>
      </c>
      <c r="I112" s="11">
        <f t="shared" si="2"/>
        <v>5</v>
      </c>
      <c r="J112" s="12">
        <f t="shared" si="3"/>
        <v>0</v>
      </c>
    </row>
    <row r="113" spans="1:10" x14ac:dyDescent="0.25">
      <c r="A113" s="8" t="s">
        <v>93</v>
      </c>
      <c r="B113" s="9">
        <v>3</v>
      </c>
      <c r="C113" s="9">
        <v>0</v>
      </c>
      <c r="D113" s="10">
        <v>0</v>
      </c>
      <c r="E113" s="10">
        <v>0</v>
      </c>
      <c r="F113" s="10">
        <v>0</v>
      </c>
      <c r="G113" s="9">
        <v>6</v>
      </c>
      <c r="H113" s="9">
        <v>0</v>
      </c>
      <c r="I113" s="11">
        <f t="shared" si="2"/>
        <v>9</v>
      </c>
      <c r="J113" s="12">
        <f t="shared" si="3"/>
        <v>0</v>
      </c>
    </row>
    <row r="114" spans="1:10" x14ac:dyDescent="0.25">
      <c r="A114" s="8" t="s">
        <v>94</v>
      </c>
      <c r="B114" s="9">
        <v>0</v>
      </c>
      <c r="C114" s="9">
        <v>0</v>
      </c>
      <c r="D114" s="10">
        <v>1</v>
      </c>
      <c r="E114" s="10">
        <v>0</v>
      </c>
      <c r="F114" s="10">
        <v>0</v>
      </c>
      <c r="G114" s="9">
        <v>0</v>
      </c>
      <c r="H114" s="9">
        <v>0</v>
      </c>
      <c r="I114" s="11">
        <f t="shared" si="2"/>
        <v>1</v>
      </c>
      <c r="J114" s="12">
        <f t="shared" si="3"/>
        <v>1</v>
      </c>
    </row>
    <row r="115" spans="1:10" x14ac:dyDescent="0.25">
      <c r="A115" s="8" t="s">
        <v>95</v>
      </c>
      <c r="B115" s="9">
        <v>78</v>
      </c>
      <c r="C115" s="9">
        <v>0</v>
      </c>
      <c r="D115" s="10">
        <v>17</v>
      </c>
      <c r="E115" s="10">
        <v>6</v>
      </c>
      <c r="F115" s="10">
        <v>0</v>
      </c>
      <c r="G115" s="9">
        <v>11</v>
      </c>
      <c r="H115" s="9">
        <v>0</v>
      </c>
      <c r="I115" s="11">
        <f t="shared" si="2"/>
        <v>112</v>
      </c>
      <c r="J115" s="12">
        <f t="shared" si="3"/>
        <v>0.20535714285714285</v>
      </c>
    </row>
    <row r="116" spans="1:10" x14ac:dyDescent="0.25">
      <c r="A116" s="13" t="s">
        <v>96</v>
      </c>
      <c r="B116" s="14">
        <v>6</v>
      </c>
      <c r="C116" s="14">
        <v>0</v>
      </c>
      <c r="D116" s="14">
        <v>19</v>
      </c>
      <c r="E116" s="14">
        <v>7</v>
      </c>
      <c r="F116" s="14">
        <v>1</v>
      </c>
      <c r="G116" s="14">
        <v>1</v>
      </c>
      <c r="H116" s="14">
        <v>0</v>
      </c>
      <c r="I116" s="15">
        <f t="shared" si="2"/>
        <v>34</v>
      </c>
      <c r="J116" s="16">
        <f t="shared" si="3"/>
        <v>0.79411764705882348</v>
      </c>
    </row>
    <row r="117" spans="1:10" x14ac:dyDescent="0.25">
      <c r="A117" s="8" t="s">
        <v>97</v>
      </c>
      <c r="B117" s="9">
        <v>3</v>
      </c>
      <c r="C117" s="9">
        <v>0</v>
      </c>
      <c r="D117" s="10">
        <v>1</v>
      </c>
      <c r="E117" s="10">
        <v>0</v>
      </c>
      <c r="F117" s="10">
        <v>0</v>
      </c>
      <c r="G117" s="9">
        <v>3</v>
      </c>
      <c r="H117" s="9">
        <v>0</v>
      </c>
      <c r="I117" s="11">
        <f t="shared" si="2"/>
        <v>7</v>
      </c>
      <c r="J117" s="12">
        <f t="shared" si="3"/>
        <v>0.14285714285714285</v>
      </c>
    </row>
    <row r="118" spans="1:10" x14ac:dyDescent="0.25">
      <c r="A118" s="13" t="s">
        <v>98</v>
      </c>
      <c r="B118" s="14">
        <v>2</v>
      </c>
      <c r="C118" s="14">
        <v>0</v>
      </c>
      <c r="D118" s="14">
        <v>85</v>
      </c>
      <c r="E118" s="14">
        <v>0</v>
      </c>
      <c r="F118" s="14">
        <v>10</v>
      </c>
      <c r="G118" s="14">
        <v>0</v>
      </c>
      <c r="H118" s="14">
        <v>32</v>
      </c>
      <c r="I118" s="15">
        <f t="shared" si="2"/>
        <v>129</v>
      </c>
      <c r="J118" s="16">
        <f t="shared" si="3"/>
        <v>0.73643410852713176</v>
      </c>
    </row>
    <row r="119" spans="1:10" x14ac:dyDescent="0.25">
      <c r="A119" s="8" t="s">
        <v>99</v>
      </c>
      <c r="B119" s="9">
        <v>0</v>
      </c>
      <c r="C119" s="9">
        <v>0</v>
      </c>
      <c r="D119" s="10">
        <v>0</v>
      </c>
      <c r="E119" s="10">
        <v>0</v>
      </c>
      <c r="F119" s="10">
        <v>0</v>
      </c>
      <c r="G119" s="9">
        <v>0</v>
      </c>
      <c r="H119" s="9">
        <v>1</v>
      </c>
      <c r="I119" s="11">
        <f t="shared" si="2"/>
        <v>1</v>
      </c>
      <c r="J119" s="12">
        <f t="shared" si="3"/>
        <v>0</v>
      </c>
    </row>
    <row r="120" spans="1:10" x14ac:dyDescent="0.25">
      <c r="A120" s="8" t="s">
        <v>100</v>
      </c>
      <c r="B120" s="9">
        <v>5</v>
      </c>
      <c r="C120" s="9">
        <v>0</v>
      </c>
      <c r="D120" s="10">
        <v>2</v>
      </c>
      <c r="E120" s="10">
        <v>1</v>
      </c>
      <c r="F120" s="10">
        <v>0</v>
      </c>
      <c r="G120" s="9">
        <v>7</v>
      </c>
      <c r="H120" s="9">
        <v>0</v>
      </c>
      <c r="I120" s="11">
        <f t="shared" si="2"/>
        <v>15</v>
      </c>
      <c r="J120" s="12">
        <f t="shared" si="3"/>
        <v>0.2</v>
      </c>
    </row>
    <row r="121" spans="1:10" x14ac:dyDescent="0.25">
      <c r="A121" s="8" t="s">
        <v>101</v>
      </c>
      <c r="B121" s="9">
        <v>1</v>
      </c>
      <c r="C121" s="9">
        <v>1</v>
      </c>
      <c r="D121" s="10">
        <v>0</v>
      </c>
      <c r="E121" s="10">
        <v>0</v>
      </c>
      <c r="F121" s="10">
        <v>0</v>
      </c>
      <c r="G121" s="9">
        <v>0</v>
      </c>
      <c r="H121" s="9">
        <v>0</v>
      </c>
      <c r="I121" s="11">
        <f t="shared" si="2"/>
        <v>2</v>
      </c>
      <c r="J121" s="12">
        <f t="shared" si="3"/>
        <v>0</v>
      </c>
    </row>
    <row r="122" spans="1:10" x14ac:dyDescent="0.25">
      <c r="A122" s="13" t="s">
        <v>102</v>
      </c>
      <c r="B122" s="14">
        <v>5</v>
      </c>
      <c r="C122" s="14">
        <v>0</v>
      </c>
      <c r="D122" s="14">
        <v>44</v>
      </c>
      <c r="E122" s="14">
        <v>0</v>
      </c>
      <c r="F122" s="14">
        <v>0</v>
      </c>
      <c r="G122" s="14">
        <v>0</v>
      </c>
      <c r="H122" s="14">
        <v>18</v>
      </c>
      <c r="I122" s="15">
        <f t="shared" si="2"/>
        <v>67</v>
      </c>
      <c r="J122" s="16">
        <f t="shared" si="3"/>
        <v>0.65671641791044777</v>
      </c>
    </row>
    <row r="123" spans="1:10" x14ac:dyDescent="0.25">
      <c r="A123" s="8" t="s">
        <v>164</v>
      </c>
      <c r="B123" s="9">
        <v>1</v>
      </c>
      <c r="C123" s="9">
        <v>0</v>
      </c>
      <c r="D123" s="10">
        <v>0</v>
      </c>
      <c r="E123" s="10">
        <v>0</v>
      </c>
      <c r="F123" s="10">
        <v>0</v>
      </c>
      <c r="G123" s="9">
        <v>0</v>
      </c>
      <c r="H123" s="9">
        <v>1</v>
      </c>
      <c r="I123" s="11">
        <f t="shared" si="2"/>
        <v>2</v>
      </c>
      <c r="J123" s="12">
        <f t="shared" si="3"/>
        <v>0</v>
      </c>
    </row>
    <row r="124" spans="1:10" x14ac:dyDescent="0.25">
      <c r="A124" s="8" t="s">
        <v>103</v>
      </c>
      <c r="B124" s="9">
        <v>0</v>
      </c>
      <c r="C124" s="9">
        <v>11</v>
      </c>
      <c r="D124" s="10">
        <v>0</v>
      </c>
      <c r="E124" s="10">
        <v>0</v>
      </c>
      <c r="F124" s="10">
        <v>0</v>
      </c>
      <c r="G124" s="9">
        <v>0</v>
      </c>
      <c r="H124" s="9">
        <v>0</v>
      </c>
      <c r="I124" s="11">
        <f t="shared" si="2"/>
        <v>11</v>
      </c>
      <c r="J124" s="12">
        <f t="shared" si="3"/>
        <v>0</v>
      </c>
    </row>
    <row r="125" spans="1:10" x14ac:dyDescent="0.25">
      <c r="A125" s="8" t="s">
        <v>104</v>
      </c>
      <c r="B125" s="9">
        <v>3</v>
      </c>
      <c r="C125" s="9">
        <v>0</v>
      </c>
      <c r="D125" s="10">
        <v>3</v>
      </c>
      <c r="E125" s="10">
        <v>1</v>
      </c>
      <c r="F125" s="10">
        <v>0</v>
      </c>
      <c r="G125" s="9">
        <v>2</v>
      </c>
      <c r="H125" s="9">
        <v>0</v>
      </c>
      <c r="I125" s="11">
        <f t="shared" si="2"/>
        <v>9</v>
      </c>
      <c r="J125" s="12">
        <f t="shared" si="3"/>
        <v>0.44444444444444442</v>
      </c>
    </row>
    <row r="126" spans="1:10" x14ac:dyDescent="0.25">
      <c r="A126" s="13" t="s">
        <v>105</v>
      </c>
      <c r="B126" s="14">
        <v>1</v>
      </c>
      <c r="C126" s="14">
        <v>0</v>
      </c>
      <c r="D126" s="14">
        <v>1</v>
      </c>
      <c r="E126" s="14">
        <v>0</v>
      </c>
      <c r="F126" s="14">
        <v>0</v>
      </c>
      <c r="G126" s="14">
        <v>1</v>
      </c>
      <c r="H126" s="14">
        <v>0</v>
      </c>
      <c r="I126" s="15">
        <f t="shared" si="2"/>
        <v>3</v>
      </c>
      <c r="J126" s="16">
        <f t="shared" si="3"/>
        <v>0.33333333333333331</v>
      </c>
    </row>
    <row r="127" spans="1:10" x14ac:dyDescent="0.25">
      <c r="A127" s="8" t="s">
        <v>106</v>
      </c>
      <c r="B127" s="9">
        <v>1</v>
      </c>
      <c r="C127" s="9">
        <v>0</v>
      </c>
      <c r="D127" s="10">
        <v>0</v>
      </c>
      <c r="E127" s="10">
        <v>0</v>
      </c>
      <c r="F127" s="10">
        <v>0</v>
      </c>
      <c r="G127" s="9">
        <v>0</v>
      </c>
      <c r="H127" s="9">
        <v>0</v>
      </c>
      <c r="I127" s="11">
        <f t="shared" si="2"/>
        <v>1</v>
      </c>
      <c r="J127" s="12">
        <f t="shared" si="3"/>
        <v>0</v>
      </c>
    </row>
    <row r="128" spans="1:10" x14ac:dyDescent="0.25">
      <c r="A128" s="13" t="s">
        <v>107</v>
      </c>
      <c r="B128" s="14">
        <v>2</v>
      </c>
      <c r="C128" s="14">
        <v>0</v>
      </c>
      <c r="D128" s="14">
        <v>37</v>
      </c>
      <c r="E128" s="14">
        <v>14</v>
      </c>
      <c r="F128" s="14">
        <v>1</v>
      </c>
      <c r="G128" s="14">
        <v>19</v>
      </c>
      <c r="H128" s="14">
        <v>0</v>
      </c>
      <c r="I128" s="15">
        <f t="shared" si="2"/>
        <v>73</v>
      </c>
      <c r="J128" s="16">
        <f t="shared" si="3"/>
        <v>0.71232876712328763</v>
      </c>
    </row>
    <row r="129" spans="1:10" x14ac:dyDescent="0.25">
      <c r="A129" s="8" t="s">
        <v>165</v>
      </c>
      <c r="B129" s="9">
        <v>1</v>
      </c>
      <c r="C129" s="9">
        <v>0</v>
      </c>
      <c r="D129" s="10">
        <v>0</v>
      </c>
      <c r="E129" s="10">
        <v>0</v>
      </c>
      <c r="F129" s="10">
        <v>0</v>
      </c>
      <c r="G129" s="9">
        <v>0</v>
      </c>
      <c r="H129" s="9">
        <v>0</v>
      </c>
      <c r="I129" s="11">
        <f t="shared" si="2"/>
        <v>1</v>
      </c>
      <c r="J129" s="12">
        <f t="shared" si="3"/>
        <v>0</v>
      </c>
    </row>
    <row r="130" spans="1:10" x14ac:dyDescent="0.25">
      <c r="A130" s="13" t="s">
        <v>108</v>
      </c>
      <c r="B130" s="14">
        <v>1</v>
      </c>
      <c r="C130" s="14">
        <v>0</v>
      </c>
      <c r="D130" s="14">
        <v>0</v>
      </c>
      <c r="E130" s="14">
        <v>1</v>
      </c>
      <c r="F130" s="14">
        <v>0</v>
      </c>
      <c r="G130" s="14">
        <v>0</v>
      </c>
      <c r="H130" s="14">
        <v>0</v>
      </c>
      <c r="I130" s="15">
        <f t="shared" si="2"/>
        <v>2</v>
      </c>
      <c r="J130" s="16">
        <f t="shared" si="3"/>
        <v>0.5</v>
      </c>
    </row>
    <row r="131" spans="1:10" x14ac:dyDescent="0.25">
      <c r="A131" s="8" t="s">
        <v>109</v>
      </c>
      <c r="B131" s="9">
        <v>5</v>
      </c>
      <c r="C131" s="9">
        <v>2</v>
      </c>
      <c r="D131" s="10">
        <v>0</v>
      </c>
      <c r="E131" s="10">
        <v>0</v>
      </c>
      <c r="F131" s="10">
        <v>0</v>
      </c>
      <c r="G131" s="9">
        <v>0</v>
      </c>
      <c r="H131" s="9">
        <v>0</v>
      </c>
      <c r="I131" s="11">
        <f t="shared" ref="I131:I167" si="4">SUM(B131:H131)</f>
        <v>7</v>
      </c>
      <c r="J131" s="12">
        <f t="shared" ref="J131:J167" si="5">SUM(D131:F131)/I131</f>
        <v>0</v>
      </c>
    </row>
    <row r="132" spans="1:10" x14ac:dyDescent="0.25">
      <c r="A132" s="8" t="s">
        <v>110</v>
      </c>
      <c r="B132" s="9">
        <v>1</v>
      </c>
      <c r="C132" s="9">
        <v>0</v>
      </c>
      <c r="D132" s="10">
        <v>0</v>
      </c>
      <c r="E132" s="10">
        <v>0</v>
      </c>
      <c r="F132" s="10">
        <v>0</v>
      </c>
      <c r="G132" s="9">
        <v>0</v>
      </c>
      <c r="H132" s="9">
        <v>0</v>
      </c>
      <c r="I132" s="11">
        <f t="shared" si="4"/>
        <v>1</v>
      </c>
      <c r="J132" s="12">
        <f t="shared" si="5"/>
        <v>0</v>
      </c>
    </row>
    <row r="133" spans="1:10" x14ac:dyDescent="0.25">
      <c r="A133" s="13" t="s">
        <v>166</v>
      </c>
      <c r="B133" s="14">
        <v>1</v>
      </c>
      <c r="C133" s="14">
        <v>0</v>
      </c>
      <c r="D133" s="14">
        <v>1</v>
      </c>
      <c r="E133" s="14">
        <v>0</v>
      </c>
      <c r="F133" s="14">
        <v>0</v>
      </c>
      <c r="G133" s="14">
        <v>0</v>
      </c>
      <c r="H133" s="14">
        <v>0</v>
      </c>
      <c r="I133" s="15">
        <f t="shared" si="4"/>
        <v>2</v>
      </c>
      <c r="J133" s="16">
        <f t="shared" si="5"/>
        <v>0.5</v>
      </c>
    </row>
    <row r="134" spans="1:10" x14ac:dyDescent="0.25">
      <c r="A134" s="8" t="s">
        <v>111</v>
      </c>
      <c r="B134" s="9">
        <v>9</v>
      </c>
      <c r="C134" s="9">
        <v>0</v>
      </c>
      <c r="D134" s="10">
        <v>0</v>
      </c>
      <c r="E134" s="10">
        <v>0</v>
      </c>
      <c r="F134" s="10">
        <v>0</v>
      </c>
      <c r="G134" s="9">
        <v>2</v>
      </c>
      <c r="H134" s="9">
        <v>13</v>
      </c>
      <c r="I134" s="11">
        <f t="shared" si="4"/>
        <v>24</v>
      </c>
      <c r="J134" s="12">
        <f t="shared" si="5"/>
        <v>0</v>
      </c>
    </row>
    <row r="135" spans="1:10" x14ac:dyDescent="0.25">
      <c r="A135" s="8" t="s">
        <v>112</v>
      </c>
      <c r="B135" s="9">
        <v>2</v>
      </c>
      <c r="C135" s="9">
        <v>0</v>
      </c>
      <c r="D135" s="10">
        <v>0</v>
      </c>
      <c r="E135" s="10">
        <v>0</v>
      </c>
      <c r="F135" s="10">
        <v>0</v>
      </c>
      <c r="G135" s="9">
        <v>0</v>
      </c>
      <c r="H135" s="9">
        <v>21</v>
      </c>
      <c r="I135" s="11">
        <f t="shared" si="4"/>
        <v>23</v>
      </c>
      <c r="J135" s="12">
        <f t="shared" si="5"/>
        <v>0</v>
      </c>
    </row>
    <row r="136" spans="1:10" x14ac:dyDescent="0.25">
      <c r="A136" s="8" t="s">
        <v>113</v>
      </c>
      <c r="B136" s="9">
        <v>1</v>
      </c>
      <c r="C136" s="9">
        <v>0</v>
      </c>
      <c r="D136" s="10">
        <v>0</v>
      </c>
      <c r="E136" s="10">
        <v>0</v>
      </c>
      <c r="F136" s="10">
        <v>0</v>
      </c>
      <c r="G136" s="9">
        <v>2</v>
      </c>
      <c r="H136" s="9">
        <v>0</v>
      </c>
      <c r="I136" s="11">
        <f t="shared" si="4"/>
        <v>3</v>
      </c>
      <c r="J136" s="12">
        <f t="shared" si="5"/>
        <v>0</v>
      </c>
    </row>
    <row r="137" spans="1:10" x14ac:dyDescent="0.25">
      <c r="A137" s="8" t="s">
        <v>167</v>
      </c>
      <c r="B137" s="9">
        <v>0</v>
      </c>
      <c r="C137" s="9">
        <v>0</v>
      </c>
      <c r="D137" s="10">
        <v>0</v>
      </c>
      <c r="E137" s="10">
        <v>0</v>
      </c>
      <c r="F137" s="10">
        <v>0</v>
      </c>
      <c r="G137" s="9">
        <v>0</v>
      </c>
      <c r="H137" s="9">
        <v>2</v>
      </c>
      <c r="I137" s="11">
        <f t="shared" si="4"/>
        <v>2</v>
      </c>
      <c r="J137" s="12">
        <f t="shared" si="5"/>
        <v>0</v>
      </c>
    </row>
    <row r="138" spans="1:10" x14ac:dyDescent="0.25">
      <c r="A138" s="8" t="s">
        <v>114</v>
      </c>
      <c r="B138" s="9">
        <v>5</v>
      </c>
      <c r="C138" s="9">
        <v>0</v>
      </c>
      <c r="D138" s="10">
        <v>0</v>
      </c>
      <c r="E138" s="10">
        <v>0</v>
      </c>
      <c r="F138" s="10">
        <v>0</v>
      </c>
      <c r="G138" s="9">
        <v>0</v>
      </c>
      <c r="H138" s="9">
        <v>18</v>
      </c>
      <c r="I138" s="11">
        <f t="shared" si="4"/>
        <v>23</v>
      </c>
      <c r="J138" s="12">
        <f t="shared" si="5"/>
        <v>0</v>
      </c>
    </row>
    <row r="139" spans="1:10" x14ac:dyDescent="0.25">
      <c r="A139" s="8" t="s">
        <v>115</v>
      </c>
      <c r="B139" s="9">
        <v>0</v>
      </c>
      <c r="C139" s="9">
        <v>0</v>
      </c>
      <c r="D139" s="10">
        <v>0</v>
      </c>
      <c r="E139" s="10">
        <v>1</v>
      </c>
      <c r="F139" s="10">
        <v>0</v>
      </c>
      <c r="G139" s="9">
        <v>3</v>
      </c>
      <c r="H139" s="9">
        <v>0</v>
      </c>
      <c r="I139" s="11">
        <f t="shared" si="4"/>
        <v>4</v>
      </c>
      <c r="J139" s="12">
        <f t="shared" si="5"/>
        <v>0.25</v>
      </c>
    </row>
    <row r="140" spans="1:10" x14ac:dyDescent="0.25">
      <c r="A140" s="8" t="s">
        <v>116</v>
      </c>
      <c r="B140" s="9">
        <v>0</v>
      </c>
      <c r="C140" s="9">
        <v>5</v>
      </c>
      <c r="D140" s="10">
        <v>0</v>
      </c>
      <c r="E140" s="10">
        <v>1</v>
      </c>
      <c r="F140" s="10">
        <v>0</v>
      </c>
      <c r="G140" s="9">
        <v>0</v>
      </c>
      <c r="H140" s="9">
        <v>21</v>
      </c>
      <c r="I140" s="11">
        <f t="shared" si="4"/>
        <v>27</v>
      </c>
      <c r="J140" s="12">
        <f t="shared" si="5"/>
        <v>3.7037037037037035E-2</v>
      </c>
    </row>
    <row r="141" spans="1:10" x14ac:dyDescent="0.25">
      <c r="A141" s="8" t="s">
        <v>117</v>
      </c>
      <c r="B141" s="9">
        <v>5</v>
      </c>
      <c r="C141" s="9">
        <v>0</v>
      </c>
      <c r="D141" s="10">
        <v>0</v>
      </c>
      <c r="E141" s="10">
        <v>0</v>
      </c>
      <c r="F141" s="10">
        <v>0</v>
      </c>
      <c r="G141" s="9">
        <v>0</v>
      </c>
      <c r="H141" s="9">
        <v>0</v>
      </c>
      <c r="I141" s="11">
        <f t="shared" si="4"/>
        <v>5</v>
      </c>
      <c r="J141" s="12">
        <f t="shared" si="5"/>
        <v>0</v>
      </c>
    </row>
    <row r="142" spans="1:10" x14ac:dyDescent="0.25">
      <c r="A142" s="8" t="s">
        <v>168</v>
      </c>
      <c r="B142" s="9">
        <v>4</v>
      </c>
      <c r="C142" s="9">
        <v>0</v>
      </c>
      <c r="D142" s="10">
        <v>1</v>
      </c>
      <c r="E142" s="10">
        <v>0</v>
      </c>
      <c r="F142" s="10">
        <v>0</v>
      </c>
      <c r="G142" s="9">
        <v>0</v>
      </c>
      <c r="H142" s="9">
        <v>0</v>
      </c>
      <c r="I142" s="11">
        <f t="shared" si="4"/>
        <v>5</v>
      </c>
      <c r="J142" s="12">
        <f t="shared" si="5"/>
        <v>0.2</v>
      </c>
    </row>
    <row r="143" spans="1:10" x14ac:dyDescent="0.25">
      <c r="A143" s="8" t="s">
        <v>169</v>
      </c>
      <c r="B143" s="9">
        <v>0</v>
      </c>
      <c r="C143" s="9">
        <v>0</v>
      </c>
      <c r="D143" s="10">
        <v>1</v>
      </c>
      <c r="E143" s="10">
        <v>0</v>
      </c>
      <c r="F143" s="10">
        <v>0</v>
      </c>
      <c r="G143" s="9">
        <v>0</v>
      </c>
      <c r="H143" s="9">
        <v>0</v>
      </c>
      <c r="I143" s="11">
        <f t="shared" si="4"/>
        <v>1</v>
      </c>
      <c r="J143" s="12">
        <f t="shared" si="5"/>
        <v>1</v>
      </c>
    </row>
    <row r="144" spans="1:10" x14ac:dyDescent="0.25">
      <c r="A144" s="8" t="s">
        <v>118</v>
      </c>
      <c r="B144" s="9">
        <v>1</v>
      </c>
      <c r="C144" s="9">
        <v>4</v>
      </c>
      <c r="D144" s="10">
        <v>0</v>
      </c>
      <c r="E144" s="10">
        <v>0</v>
      </c>
      <c r="F144" s="10">
        <v>0</v>
      </c>
      <c r="G144" s="9">
        <v>15</v>
      </c>
      <c r="H144" s="9">
        <v>0</v>
      </c>
      <c r="I144" s="11">
        <f t="shared" si="4"/>
        <v>20</v>
      </c>
      <c r="J144" s="12">
        <f t="shared" si="5"/>
        <v>0</v>
      </c>
    </row>
    <row r="145" spans="1:10" x14ac:dyDescent="0.25">
      <c r="A145" s="8" t="s">
        <v>119</v>
      </c>
      <c r="B145" s="9">
        <v>1</v>
      </c>
      <c r="C145" s="9">
        <v>0</v>
      </c>
      <c r="D145" s="10">
        <v>0</v>
      </c>
      <c r="E145" s="10">
        <v>1</v>
      </c>
      <c r="F145" s="10">
        <v>0</v>
      </c>
      <c r="G145" s="9">
        <v>1</v>
      </c>
      <c r="H145" s="9">
        <v>0</v>
      </c>
      <c r="I145" s="11">
        <f t="shared" si="4"/>
        <v>3</v>
      </c>
      <c r="J145" s="12">
        <f t="shared" si="5"/>
        <v>0.33333333333333331</v>
      </c>
    </row>
    <row r="146" spans="1:10" x14ac:dyDescent="0.25">
      <c r="A146" s="13" t="s">
        <v>120</v>
      </c>
      <c r="B146" s="14">
        <v>4</v>
      </c>
      <c r="C146" s="14">
        <v>0</v>
      </c>
      <c r="D146" s="14">
        <v>51</v>
      </c>
      <c r="E146" s="14">
        <v>14</v>
      </c>
      <c r="F146" s="14">
        <v>0</v>
      </c>
      <c r="G146" s="14">
        <v>39</v>
      </c>
      <c r="H146" s="14">
        <v>0</v>
      </c>
      <c r="I146" s="15">
        <f t="shared" si="4"/>
        <v>108</v>
      </c>
      <c r="J146" s="16">
        <f t="shared" si="5"/>
        <v>0.60185185185185186</v>
      </c>
    </row>
    <row r="147" spans="1:10" x14ac:dyDescent="0.25">
      <c r="A147" s="8" t="s">
        <v>121</v>
      </c>
      <c r="B147" s="9">
        <v>1</v>
      </c>
      <c r="C147" s="9">
        <v>0</v>
      </c>
      <c r="D147" s="10">
        <v>0</v>
      </c>
      <c r="E147" s="10">
        <v>0</v>
      </c>
      <c r="F147" s="10">
        <v>0</v>
      </c>
      <c r="G147" s="9">
        <v>0</v>
      </c>
      <c r="H147" s="9">
        <v>0</v>
      </c>
      <c r="I147" s="11">
        <f t="shared" si="4"/>
        <v>1</v>
      </c>
      <c r="J147" s="12">
        <f t="shared" si="5"/>
        <v>0</v>
      </c>
    </row>
    <row r="148" spans="1:10" x14ac:dyDescent="0.25">
      <c r="A148" s="8" t="s">
        <v>122</v>
      </c>
      <c r="B148" s="9">
        <v>0</v>
      </c>
      <c r="C148" s="9">
        <v>0</v>
      </c>
      <c r="D148" s="10">
        <v>0</v>
      </c>
      <c r="E148" s="10">
        <v>0</v>
      </c>
      <c r="F148" s="10">
        <v>0</v>
      </c>
      <c r="G148" s="9">
        <v>0</v>
      </c>
      <c r="H148" s="9">
        <v>2</v>
      </c>
      <c r="I148" s="11">
        <f t="shared" si="4"/>
        <v>2</v>
      </c>
      <c r="J148" s="12">
        <f t="shared" si="5"/>
        <v>0</v>
      </c>
    </row>
    <row r="149" spans="1:10" x14ac:dyDescent="0.25">
      <c r="A149" s="13" t="s">
        <v>123</v>
      </c>
      <c r="B149" s="14">
        <v>3</v>
      </c>
      <c r="C149" s="14">
        <v>2</v>
      </c>
      <c r="D149" s="14">
        <v>160</v>
      </c>
      <c r="E149" s="14">
        <v>10</v>
      </c>
      <c r="F149" s="14">
        <v>2</v>
      </c>
      <c r="G149" s="14">
        <v>2</v>
      </c>
      <c r="H149" s="14">
        <v>16</v>
      </c>
      <c r="I149" s="15">
        <f t="shared" si="4"/>
        <v>195</v>
      </c>
      <c r="J149" s="16">
        <f t="shared" si="5"/>
        <v>0.88205128205128203</v>
      </c>
    </row>
    <row r="150" spans="1:10" x14ac:dyDescent="0.25">
      <c r="A150" s="8" t="s">
        <v>170</v>
      </c>
      <c r="B150" s="9">
        <v>2</v>
      </c>
      <c r="C150" s="9">
        <v>0</v>
      </c>
      <c r="D150" s="10">
        <v>0</v>
      </c>
      <c r="E150" s="10">
        <v>0</v>
      </c>
      <c r="F150" s="10">
        <v>0</v>
      </c>
      <c r="G150" s="9">
        <v>0</v>
      </c>
      <c r="H150" s="9">
        <v>0</v>
      </c>
      <c r="I150" s="11">
        <f t="shared" si="4"/>
        <v>2</v>
      </c>
      <c r="J150" s="12">
        <f t="shared" si="5"/>
        <v>0</v>
      </c>
    </row>
    <row r="151" spans="1:10" x14ac:dyDescent="0.25">
      <c r="A151" s="8" t="s">
        <v>124</v>
      </c>
      <c r="B151" s="9">
        <v>10</v>
      </c>
      <c r="C151" s="9">
        <v>0</v>
      </c>
      <c r="D151" s="10">
        <v>0</v>
      </c>
      <c r="E151" s="10">
        <v>0</v>
      </c>
      <c r="F151" s="10">
        <v>0</v>
      </c>
      <c r="G151" s="9">
        <v>0</v>
      </c>
      <c r="H151" s="9">
        <v>0</v>
      </c>
      <c r="I151" s="11">
        <f t="shared" si="4"/>
        <v>10</v>
      </c>
      <c r="J151" s="12">
        <f t="shared" si="5"/>
        <v>0</v>
      </c>
    </row>
    <row r="152" spans="1:10" x14ac:dyDescent="0.25">
      <c r="A152" s="8" t="s">
        <v>125</v>
      </c>
      <c r="B152" s="9">
        <v>1</v>
      </c>
      <c r="C152" s="9">
        <v>0</v>
      </c>
      <c r="D152" s="10">
        <v>0</v>
      </c>
      <c r="E152" s="10">
        <v>0</v>
      </c>
      <c r="F152" s="10">
        <v>0</v>
      </c>
      <c r="G152" s="9">
        <v>4</v>
      </c>
      <c r="H152" s="9">
        <v>0</v>
      </c>
      <c r="I152" s="11">
        <f t="shared" si="4"/>
        <v>5</v>
      </c>
      <c r="J152" s="12">
        <f t="shared" si="5"/>
        <v>0</v>
      </c>
    </row>
    <row r="153" spans="1:10" x14ac:dyDescent="0.25">
      <c r="A153" s="8" t="s">
        <v>126</v>
      </c>
      <c r="B153" s="9">
        <v>0</v>
      </c>
      <c r="C153" s="9">
        <v>0</v>
      </c>
      <c r="D153" s="10">
        <v>0</v>
      </c>
      <c r="E153" s="10">
        <v>0</v>
      </c>
      <c r="F153" s="10">
        <v>0</v>
      </c>
      <c r="G153" s="9">
        <v>0</v>
      </c>
      <c r="H153" s="9">
        <v>12</v>
      </c>
      <c r="I153" s="11">
        <f t="shared" si="4"/>
        <v>12</v>
      </c>
      <c r="J153" s="12">
        <f t="shared" si="5"/>
        <v>0</v>
      </c>
    </row>
    <row r="154" spans="1:10" x14ac:dyDescent="0.25">
      <c r="A154" s="8" t="s">
        <v>9</v>
      </c>
      <c r="B154" s="9">
        <v>11</v>
      </c>
      <c r="C154" s="9">
        <v>1</v>
      </c>
      <c r="D154" s="10">
        <v>17</v>
      </c>
      <c r="E154" s="10">
        <v>2</v>
      </c>
      <c r="F154" s="10">
        <v>1</v>
      </c>
      <c r="G154" s="9">
        <v>0</v>
      </c>
      <c r="H154" s="9">
        <v>90</v>
      </c>
      <c r="I154" s="11">
        <f t="shared" si="4"/>
        <v>122</v>
      </c>
      <c r="J154" s="12">
        <f t="shared" si="5"/>
        <v>0.16393442622950818</v>
      </c>
    </row>
    <row r="155" spans="1:10" x14ac:dyDescent="0.25">
      <c r="A155" s="8" t="s">
        <v>127</v>
      </c>
      <c r="B155" s="9">
        <v>1</v>
      </c>
      <c r="C155" s="9">
        <v>0</v>
      </c>
      <c r="D155" s="10">
        <v>0</v>
      </c>
      <c r="E155" s="10">
        <v>0</v>
      </c>
      <c r="F155" s="10">
        <v>0</v>
      </c>
      <c r="G155" s="9">
        <v>0</v>
      </c>
      <c r="H155" s="9">
        <v>0</v>
      </c>
      <c r="I155" s="11">
        <f t="shared" si="4"/>
        <v>1</v>
      </c>
      <c r="J155" s="12">
        <f t="shared" si="5"/>
        <v>0</v>
      </c>
    </row>
    <row r="156" spans="1:10" x14ac:dyDescent="0.25">
      <c r="A156" s="8" t="s">
        <v>171</v>
      </c>
      <c r="B156" s="9">
        <v>0</v>
      </c>
      <c r="C156" s="9">
        <v>21</v>
      </c>
      <c r="D156" s="10">
        <v>0</v>
      </c>
      <c r="E156" s="10">
        <v>0</v>
      </c>
      <c r="F156" s="10">
        <v>0</v>
      </c>
      <c r="G156" s="9">
        <v>0</v>
      </c>
      <c r="H156" s="9">
        <v>0</v>
      </c>
      <c r="I156" s="11">
        <f t="shared" si="4"/>
        <v>21</v>
      </c>
      <c r="J156" s="12">
        <f t="shared" si="5"/>
        <v>0</v>
      </c>
    </row>
    <row r="157" spans="1:10" x14ac:dyDescent="0.25">
      <c r="A157" s="8" t="s">
        <v>172</v>
      </c>
      <c r="B157" s="9">
        <v>0</v>
      </c>
      <c r="C157" s="9">
        <v>3</v>
      </c>
      <c r="D157" s="10">
        <v>0</v>
      </c>
      <c r="E157" s="10">
        <v>0</v>
      </c>
      <c r="F157" s="10">
        <v>0</v>
      </c>
      <c r="G157" s="9">
        <v>0</v>
      </c>
      <c r="H157" s="9">
        <v>6</v>
      </c>
      <c r="I157" s="11">
        <f t="shared" si="4"/>
        <v>9</v>
      </c>
      <c r="J157" s="12">
        <f t="shared" si="5"/>
        <v>0</v>
      </c>
    </row>
    <row r="158" spans="1:10" x14ac:dyDescent="0.25">
      <c r="A158" s="8" t="s">
        <v>128</v>
      </c>
      <c r="B158" s="9">
        <v>4</v>
      </c>
      <c r="C158" s="9">
        <v>0</v>
      </c>
      <c r="D158" s="10">
        <v>0</v>
      </c>
      <c r="E158" s="10">
        <v>0</v>
      </c>
      <c r="F158" s="10">
        <v>0</v>
      </c>
      <c r="G158" s="9">
        <v>0</v>
      </c>
      <c r="H158" s="9">
        <v>2</v>
      </c>
      <c r="I158" s="11">
        <f t="shared" si="4"/>
        <v>6</v>
      </c>
      <c r="J158" s="12">
        <f t="shared" si="5"/>
        <v>0</v>
      </c>
    </row>
    <row r="159" spans="1:10" x14ac:dyDescent="0.25">
      <c r="A159" s="8" t="s">
        <v>129</v>
      </c>
      <c r="B159" s="9">
        <v>0</v>
      </c>
      <c r="C159" s="9">
        <v>57</v>
      </c>
      <c r="D159" s="10">
        <v>0</v>
      </c>
      <c r="E159" s="10">
        <v>0</v>
      </c>
      <c r="F159" s="10">
        <v>0</v>
      </c>
      <c r="G159" s="9">
        <v>0</v>
      </c>
      <c r="H159" s="9">
        <v>0</v>
      </c>
      <c r="I159" s="11">
        <f t="shared" si="4"/>
        <v>57</v>
      </c>
      <c r="J159" s="12">
        <f t="shared" si="5"/>
        <v>0</v>
      </c>
    </row>
    <row r="160" spans="1:10" x14ac:dyDescent="0.25">
      <c r="A160" s="8" t="s">
        <v>130</v>
      </c>
      <c r="B160" s="9">
        <v>15</v>
      </c>
      <c r="C160" s="9">
        <v>0</v>
      </c>
      <c r="D160" s="10">
        <v>0</v>
      </c>
      <c r="E160" s="10">
        <v>0</v>
      </c>
      <c r="F160" s="10">
        <v>0</v>
      </c>
      <c r="G160" s="9">
        <v>0</v>
      </c>
      <c r="H160" s="9">
        <v>0</v>
      </c>
      <c r="I160" s="11">
        <f t="shared" si="4"/>
        <v>15</v>
      </c>
      <c r="J160" s="12">
        <f t="shared" si="5"/>
        <v>0</v>
      </c>
    </row>
    <row r="161" spans="1:10" x14ac:dyDescent="0.25">
      <c r="A161" s="8" t="s">
        <v>131</v>
      </c>
      <c r="B161" s="9">
        <v>0</v>
      </c>
      <c r="C161" s="9">
        <v>0</v>
      </c>
      <c r="D161" s="10">
        <v>0</v>
      </c>
      <c r="E161" s="10">
        <v>0</v>
      </c>
      <c r="F161" s="10">
        <v>0</v>
      </c>
      <c r="G161" s="9">
        <v>0</v>
      </c>
      <c r="H161" s="9">
        <v>1</v>
      </c>
      <c r="I161" s="11">
        <f t="shared" si="4"/>
        <v>1</v>
      </c>
      <c r="J161" s="12">
        <f t="shared" si="5"/>
        <v>0</v>
      </c>
    </row>
    <row r="162" spans="1:10" x14ac:dyDescent="0.25">
      <c r="A162" s="8" t="s">
        <v>132</v>
      </c>
      <c r="B162" s="9">
        <v>8</v>
      </c>
      <c r="C162" s="9">
        <v>0</v>
      </c>
      <c r="D162" s="10">
        <v>12</v>
      </c>
      <c r="E162" s="10">
        <v>1</v>
      </c>
      <c r="F162" s="10">
        <v>0</v>
      </c>
      <c r="G162" s="9">
        <v>24</v>
      </c>
      <c r="H162" s="9">
        <v>0</v>
      </c>
      <c r="I162" s="11">
        <f t="shared" si="4"/>
        <v>45</v>
      </c>
      <c r="J162" s="12">
        <f t="shared" si="5"/>
        <v>0.28888888888888886</v>
      </c>
    </row>
    <row r="163" spans="1:10" x14ac:dyDescent="0.25">
      <c r="A163" s="8" t="s">
        <v>133</v>
      </c>
      <c r="B163" s="9">
        <v>0</v>
      </c>
      <c r="C163" s="9">
        <v>0</v>
      </c>
      <c r="D163" s="10">
        <v>1</v>
      </c>
      <c r="E163" s="10">
        <v>0</v>
      </c>
      <c r="F163" s="10">
        <v>0</v>
      </c>
      <c r="G163" s="9">
        <v>0</v>
      </c>
      <c r="H163" s="9">
        <v>0</v>
      </c>
      <c r="I163" s="11">
        <f t="shared" si="4"/>
        <v>1</v>
      </c>
      <c r="J163" s="12">
        <f t="shared" si="5"/>
        <v>1</v>
      </c>
    </row>
    <row r="164" spans="1:10" x14ac:dyDescent="0.25">
      <c r="A164" s="8" t="s">
        <v>134</v>
      </c>
      <c r="B164" s="9">
        <v>11</v>
      </c>
      <c r="C164" s="9">
        <v>0</v>
      </c>
      <c r="D164" s="10">
        <v>1</v>
      </c>
      <c r="E164" s="10">
        <v>0</v>
      </c>
      <c r="F164" s="10">
        <v>0</v>
      </c>
      <c r="G164" s="9">
        <v>0</v>
      </c>
      <c r="H164" s="9">
        <v>36</v>
      </c>
      <c r="I164" s="11">
        <f t="shared" si="4"/>
        <v>48</v>
      </c>
      <c r="J164" s="12">
        <f t="shared" si="5"/>
        <v>2.0833333333333332E-2</v>
      </c>
    </row>
    <row r="165" spans="1:10" x14ac:dyDescent="0.25">
      <c r="A165" s="8" t="s">
        <v>173</v>
      </c>
      <c r="B165" s="9">
        <v>0</v>
      </c>
      <c r="C165" s="9">
        <v>5</v>
      </c>
      <c r="D165" s="10">
        <v>0</v>
      </c>
      <c r="E165" s="10">
        <v>0</v>
      </c>
      <c r="F165" s="10">
        <v>0</v>
      </c>
      <c r="G165" s="9">
        <v>0</v>
      </c>
      <c r="H165" s="9">
        <v>1</v>
      </c>
      <c r="I165" s="11">
        <f t="shared" si="4"/>
        <v>6</v>
      </c>
      <c r="J165" s="12">
        <f t="shared" si="5"/>
        <v>0</v>
      </c>
    </row>
    <row r="166" spans="1:10" x14ac:dyDescent="0.25">
      <c r="A166" s="8" t="s">
        <v>135</v>
      </c>
      <c r="B166" s="9">
        <v>0</v>
      </c>
      <c r="C166" s="9">
        <v>0</v>
      </c>
      <c r="D166" s="10">
        <v>0</v>
      </c>
      <c r="E166" s="10">
        <v>0</v>
      </c>
      <c r="F166" s="10">
        <v>0</v>
      </c>
      <c r="G166" s="9">
        <v>0</v>
      </c>
      <c r="H166" s="9">
        <v>3</v>
      </c>
      <c r="I166" s="11">
        <f t="shared" si="4"/>
        <v>3</v>
      </c>
      <c r="J166" s="12">
        <f t="shared" si="5"/>
        <v>0</v>
      </c>
    </row>
    <row r="167" spans="1:10" x14ac:dyDescent="0.25">
      <c r="A167" s="8" t="s">
        <v>136</v>
      </c>
      <c r="B167" s="9">
        <v>0</v>
      </c>
      <c r="C167" s="9">
        <v>3</v>
      </c>
      <c r="D167" s="10">
        <v>0</v>
      </c>
      <c r="E167" s="10">
        <v>0</v>
      </c>
      <c r="F167" s="10">
        <v>0</v>
      </c>
      <c r="G167" s="9">
        <v>0</v>
      </c>
      <c r="H167" s="9">
        <v>1</v>
      </c>
      <c r="I167" s="11">
        <f t="shared" si="4"/>
        <v>4</v>
      </c>
      <c r="J167" s="12">
        <f t="shared" si="5"/>
        <v>0</v>
      </c>
    </row>
    <row r="168" spans="1:10" x14ac:dyDescent="0.25">
      <c r="A168" s="17" t="s">
        <v>174</v>
      </c>
      <c r="B168" s="18">
        <f>SUM(B2:B167)</f>
        <v>1294</v>
      </c>
      <c r="C168" s="18">
        <f t="shared" ref="C168:H168" si="6">SUM(C2:C167)</f>
        <v>472</v>
      </c>
      <c r="D168" s="19">
        <f t="shared" si="6"/>
        <v>4104</v>
      </c>
      <c r="E168" s="19">
        <f t="shared" si="6"/>
        <v>838</v>
      </c>
      <c r="F168" s="19">
        <f t="shared" si="6"/>
        <v>92</v>
      </c>
      <c r="G168" s="18">
        <f t="shared" si="6"/>
        <v>1647</v>
      </c>
      <c r="H168" s="18">
        <f t="shared" si="6"/>
        <v>586</v>
      </c>
      <c r="I168" s="20">
        <f>SUM(B168:H168)</f>
        <v>9033</v>
      </c>
      <c r="J168" s="12"/>
    </row>
    <row r="169" spans="1:10" x14ac:dyDescent="0.25">
      <c r="A169" s="21" t="s">
        <v>179</v>
      </c>
      <c r="B169" s="9"/>
      <c r="C169" s="9"/>
      <c r="D169" s="10">
        <f>B168:I168</f>
        <v>4104</v>
      </c>
      <c r="E169" s="10">
        <f>D169+E168</f>
        <v>4942</v>
      </c>
      <c r="F169" s="22">
        <f>E169+F168</f>
        <v>5034</v>
      </c>
      <c r="G169" s="9"/>
      <c r="H169" s="9"/>
      <c r="I169" s="9"/>
      <c r="J169" s="12"/>
    </row>
    <row r="170" spans="1:10" ht="15.75" thickBot="1" x14ac:dyDescent="0.3">
      <c r="A170" s="8"/>
      <c r="B170" s="9"/>
      <c r="C170" s="9"/>
      <c r="D170" s="10"/>
      <c r="E170" s="10"/>
      <c r="F170" s="23">
        <f>F169/I168</f>
        <v>0.55728993689804052</v>
      </c>
      <c r="G170" s="9"/>
      <c r="H170" s="9"/>
      <c r="I170" s="9"/>
      <c r="J170" s="12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12"/>
    </row>
    <row r="172" spans="1:10" x14ac:dyDescent="0.25">
      <c r="A172" s="24" t="s">
        <v>175</v>
      </c>
      <c r="B172" s="24">
        <v>1242</v>
      </c>
      <c r="C172" s="24">
        <v>472</v>
      </c>
      <c r="D172" s="24">
        <v>3684</v>
      </c>
      <c r="E172" s="24">
        <v>761</v>
      </c>
      <c r="F172" s="24">
        <v>76</v>
      </c>
      <c r="G172" s="24">
        <v>1538</v>
      </c>
      <c r="H172" s="24">
        <v>585</v>
      </c>
      <c r="I172" s="24">
        <v>8358</v>
      </c>
      <c r="J172" s="12"/>
    </row>
    <row r="173" spans="1:10" x14ac:dyDescent="0.25">
      <c r="A173" s="25"/>
      <c r="B173" s="24"/>
      <c r="C173" s="24"/>
      <c r="D173" s="24"/>
      <c r="E173" s="24"/>
      <c r="F173" s="24"/>
      <c r="G173" s="24"/>
      <c r="H173" s="24" t="s">
        <v>176</v>
      </c>
      <c r="I173" s="26">
        <f>(I168-I172)/I172</f>
        <v>8.0760947595118454E-2</v>
      </c>
      <c r="J173" s="12"/>
    </row>
  </sheetData>
  <pageMargins left="0.7" right="0.7" top="0.75" bottom="0.75" header="0.3" footer="0.3"/>
  <pageSetup scale="84" fitToHeight="0" orientation="landscape" r:id="rId1"/>
  <headerFooter>
    <oddHeader>&amp;CSUMMARY OF POSITIONS SUBJECT TO NONCOMPETITIVE APPOINTMENT
S. Prt. 114-26. (Dec. 01, 2016). Plum Book, Policy and Supporting Positions. Committee on Homeland Security and Governmental Affairs. U.S. Senate, 114th Congress, 2d Session. GPO.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2018-03-14T19:15:11Z</dcterms:created>
  <dcterms:modified xsi:type="dcterms:W3CDTF">2018-03-15T12:58:15Z</dcterms:modified>
</cp:coreProperties>
</file>