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Sheet1!$A$1:$J$171</definedName>
    <definedName name="_xlnm.Print_Titles" localSheetId="0">Sheet1!$1:$1</definedName>
  </definedNames>
  <calcPr calcId="144525"/>
</workbook>
</file>

<file path=xl/calcChain.xml><?xml version="1.0" encoding="utf-8"?>
<calcChain xmlns="http://schemas.openxmlformats.org/spreadsheetml/2006/main">
  <c r="I171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2" i="1"/>
  <c r="F168" i="1"/>
  <c r="F167" i="1"/>
  <c r="E167" i="1"/>
  <c r="D167" i="1"/>
  <c r="I166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2" i="1"/>
  <c r="C166" i="1"/>
  <c r="D166" i="1"/>
  <c r="E166" i="1"/>
  <c r="F166" i="1"/>
  <c r="G166" i="1"/>
  <c r="H166" i="1"/>
  <c r="B166" i="1"/>
</calcChain>
</file>

<file path=xl/sharedStrings.xml><?xml version="1.0" encoding="utf-8"?>
<sst xmlns="http://schemas.openxmlformats.org/spreadsheetml/2006/main" count="178" uniqueCount="178">
  <si>
    <t>ADVISORY COUNCIL ON HISTORIC PRESERVATION</t>
  </si>
  <si>
    <t>AFRICAN  DEVELOPMENT  FOUNDATION</t>
  </si>
  <si>
    <t>AMERICAN BATTLE MONUMENTS COMMISSION</t>
  </si>
  <si>
    <t>APPALACHIAN  REGIONAL  COMMISSION</t>
  </si>
  <si>
    <t>ARCTIC RESEARCH COMMISSION</t>
  </si>
  <si>
    <t>ARMED FORCES RETIREMENT HOME</t>
  </si>
  <si>
    <t>CENTRAL INTELLIGENCE AGENCY</t>
  </si>
  <si>
    <t>COMMISSION OF FINE ARTS</t>
  </si>
  <si>
    <t>COMMISSION ON CIVIL RIGHTS</t>
  </si>
  <si>
    <t>COMMODITY FUTURES TRADING COMMISSION</t>
  </si>
  <si>
    <t>CONSUMER PRODUCT SAFETY COMMISSION</t>
  </si>
  <si>
    <t>CORPORATION FOR NATIONAL AND COMMUNITY SERVICE</t>
  </si>
  <si>
    <t>DEFENSE NUCLEAR FACILITIES SAFETY BOARD</t>
  </si>
  <si>
    <t>DELAWARE RIVER BASIN COMMISSION</t>
  </si>
  <si>
    <t>DEPARTMENT OF AGRICULTURE</t>
  </si>
  <si>
    <t>DEPARTMENT OF COMMERCE</t>
  </si>
  <si>
    <t>DEPARTMENT OF DEFENSE I OFFICE OF THE SECRETARY</t>
  </si>
  <si>
    <t>DEPARTMENT OF DEFENSE - DEPARTMENT OF THE AIR FORCE</t>
  </si>
  <si>
    <t>DEPARTMENT OF DEFENSE - DEPARTMENT OF THE ARMY</t>
  </si>
  <si>
    <t>DEPARTMENT OF DEFENSE - DEPARTMENT OF THE NAVY</t>
  </si>
  <si>
    <t>DEPARTMENT OF EDUCATION</t>
  </si>
  <si>
    <t>DEPARTMENT OF ENERGY</t>
  </si>
  <si>
    <t>DEPARTMENT OF HEALTH AND HUMAN SERVICES</t>
  </si>
  <si>
    <t>DEPARTMENT OF HOUSING AND URBAN DEVELOPMENT</t>
  </si>
  <si>
    <t>DEPARTMENT OF INTERIOR</t>
  </si>
  <si>
    <t>DEPARTMENT OF JUSTICE</t>
  </si>
  <si>
    <t>DEPARTMENT OF LABOR</t>
  </si>
  <si>
    <t>DEPARTMENT OF STATE</t>
  </si>
  <si>
    <t>DEPARTMENT OF TRANSPORTATION</t>
  </si>
  <si>
    <t>DEPARTMENT OF TREASURY</t>
  </si>
  <si>
    <t>DEPARTMENT OF VETERANS AFFAIRS</t>
  </si>
  <si>
    <t>ENVIRONMENTAL PROTECTION AGENCY</t>
  </si>
  <si>
    <t>EQUAL EMPLOYMENT OPPORTUNITY COMMISSION</t>
  </si>
  <si>
    <t>EXECUTIVE OFFICE OF THE PRESIDENT</t>
  </si>
  <si>
    <t>EXPORT-IMPORT BANK OF THE UNITED STATES</t>
  </si>
  <si>
    <t>FARM CREDIT ADMINISTRATION</t>
  </si>
  <si>
    <t>FEDERAL COMMUNICATIONS COMMISSION</t>
  </si>
  <si>
    <t>FEDERAL DEPOSIT INSURANCE CORPORATION</t>
  </si>
  <si>
    <t>FEDERAL ELECTION COMMISSION</t>
  </si>
  <si>
    <t>FEDERAL EMERGENCY MANAGEMENT AGENCY</t>
  </si>
  <si>
    <t>DEPARTMENT OF STATE OFFICE OF THE INSPECTOR GENERAL</t>
  </si>
  <si>
    <t>Agency or Department</t>
  </si>
  <si>
    <t>PAS</t>
  </si>
  <si>
    <t>PA</t>
  </si>
  <si>
    <t>GEN</t>
  </si>
  <si>
    <t>NA</t>
  </si>
  <si>
    <t>TA</t>
  </si>
  <si>
    <t>SC</t>
  </si>
  <si>
    <t>XS</t>
  </si>
  <si>
    <t>UNITED STATES AGENCY FOR INTERNATIONAL DEVELOPMENT</t>
  </si>
  <si>
    <t>ARCHITECTURAL AND TRANSPORTATION BARRIERS COMPLIANCE  BOARD</t>
  </si>
  <si>
    <t>COMMITTEE FOR PURCHASE FROM PEOPLE WHO ARE BLIND OR SEVERELY DISABLED</t>
  </si>
  <si>
    <t>BARRY M GOLDWATER SCHOLARSHIP AND EXCELLENCE IN EDUCATION FOUNDATION</t>
  </si>
  <si>
    <t xml:space="preserve">DEPARTMENT OF HEALTH AND HUMAN SERVICES </t>
  </si>
  <si>
    <t xml:space="preserve">DEPARTMENT OF HOMELAND SECURITY  </t>
  </si>
  <si>
    <t xml:space="preserve">DEPARTMENT OF HOUSING AND URBAN DEVELOPMENT </t>
  </si>
  <si>
    <t xml:space="preserve">DEPARTMENT OF JUSTICE  </t>
  </si>
  <si>
    <t xml:space="preserve">DEPARTMENT OF LABOR  </t>
  </si>
  <si>
    <t xml:space="preserve">DEPARTMENT OF LABOR OFFICE OF INSPECTOR GENERAL </t>
  </si>
  <si>
    <t xml:space="preserve">DEPARTMENT OF STATE  </t>
  </si>
  <si>
    <t xml:space="preserve">DEPARTMENT OF THE INTERIOR  </t>
  </si>
  <si>
    <t xml:space="preserve">DEPARTMENT OF THE TREASURY </t>
  </si>
  <si>
    <t xml:space="preserve">DEPARTMENT OF TRANSPORTATION </t>
  </si>
  <si>
    <t xml:space="preserve">DEPARTMENT OF VETERANS AFFAIRS  </t>
  </si>
  <si>
    <t xml:space="preserve">DWIGHT D EISENHOWER MEMORIAL COMMISSION </t>
  </si>
  <si>
    <t xml:space="preserve">EQUAL EMPLOYMENT OPPORTUNITY COMMISSION </t>
  </si>
  <si>
    <t xml:space="preserve">EXECUTIVE OFFICE OF THE PRESIDENT </t>
  </si>
  <si>
    <t xml:space="preserve">EXPORT-IMPORT BANK </t>
  </si>
  <si>
    <t xml:space="preserve">FARM CREDIT ADMINISTRATION </t>
  </si>
  <si>
    <t xml:space="preserve">FEDERAL COMMUNICATIONS COMMISSION  </t>
  </si>
  <si>
    <t xml:space="preserve">FEDERAL DEPOSIT INSURANCE CORPORATION  </t>
  </si>
  <si>
    <t xml:space="preserve">FEDERAL ELECTION COMMISSION  </t>
  </si>
  <si>
    <t xml:space="preserve">FEDERAL ENERGY REGULATORY COMMISSION </t>
  </si>
  <si>
    <t xml:space="preserve">FEDERAL FINANCIAL INSTITUTIONS EXAMINATION COUNCIL  </t>
  </si>
  <si>
    <t xml:space="preserve">FEDERAL HOUSING FINANCE AGENCY  </t>
  </si>
  <si>
    <t xml:space="preserve">FEDERAL LABOR RELATIONS AUTHORITY </t>
  </si>
  <si>
    <t xml:space="preserve">FEDERAL MARITIME COMMISSION </t>
  </si>
  <si>
    <t xml:space="preserve">FEDERAL MEDIATION AND CONCILIATION SERVICE </t>
  </si>
  <si>
    <t xml:space="preserve">FEDERAL MINE SAFETY AND HEALTH REVIEW COMMISSION </t>
  </si>
  <si>
    <t xml:space="preserve">FEDERAL RESERVE SYSTEM </t>
  </si>
  <si>
    <t xml:space="preserve">FEDERAL RETIREMENT THRIFT INVESTMENT BOARD  </t>
  </si>
  <si>
    <t xml:space="preserve">FEDERAL TRADE COMMISSION </t>
  </si>
  <si>
    <t xml:space="preserve">GOVERNMENT ACCOUNTABILITY OFFICE </t>
  </si>
  <si>
    <t xml:space="preserve">GOVERNMENT PRINTING OFFICE  </t>
  </si>
  <si>
    <t xml:space="preserve">HARRY S TRUMAN SCHOLARSHIP FOUNDATION </t>
  </si>
  <si>
    <t xml:space="preserve">INTER-AMERICAN FOUNDATION  </t>
  </si>
  <si>
    <t xml:space="preserve">INTERNATIONAL BOUNDARY AND WATER COMMISSION </t>
  </si>
  <si>
    <t xml:space="preserve">INTERNATIONAL JOINT COMMISSION  </t>
  </si>
  <si>
    <t xml:space="preserve">INTERSTATE COMMISSION ON THE POTOMAC RIVER BASIN  </t>
  </si>
  <si>
    <t xml:space="preserve">JAMES MADISON MEMORIAL FELLOWSHIP FOUNDATION </t>
  </si>
  <si>
    <t xml:space="preserve">JAPAN UNITED STATES FRIENDSHIP COMMISSION  </t>
  </si>
  <si>
    <t xml:space="preserve">JOHN F KENNEDY CENTER  </t>
  </si>
  <si>
    <t xml:space="preserve">LIBRARY OF CONGRESS  </t>
  </si>
  <si>
    <t xml:space="preserve">MARINE MAMMAL COMMISSION </t>
  </si>
  <si>
    <t xml:space="preserve">MEDICAID AND CHIP PAYMENT AND ACCESS COMMISSION  </t>
  </si>
  <si>
    <t xml:space="preserve">MEDICARE PAYMENT ADVISORY COMMISSION </t>
  </si>
  <si>
    <t xml:space="preserve">MERIT SYSTEMS PROTECTION BOARD  </t>
  </si>
  <si>
    <t xml:space="preserve">MILLENNIUM CHALLENGE CORPORATION  </t>
  </si>
  <si>
    <t xml:space="preserve">MORRIS K UDALL AND STEWART L UDALL FOUNDATION </t>
  </si>
  <si>
    <t xml:space="preserve">NATIONAL ARCHIVES AND RECORDS ADMINISTRATION </t>
  </si>
  <si>
    <t xml:space="preserve">NATIONAL CAPITAL PLANNING COMMISSION </t>
  </si>
  <si>
    <t xml:space="preserve">NATIONAL COUNCIL ON DISABILITY  </t>
  </si>
  <si>
    <t xml:space="preserve">NATIONAL CREDIT UNION ADMINISTRATION  </t>
  </si>
  <si>
    <t xml:space="preserve">NATIONAL FOUNDATION ON THE ARTS AND THE HUMANITIES </t>
  </si>
  <si>
    <t xml:space="preserve">NATIONAL LABOR RELATIONS BOARD </t>
  </si>
  <si>
    <t xml:space="preserve">NATIONAL MEDIATION BOARD </t>
  </si>
  <si>
    <t xml:space="preserve">NATIONAL SCIENCE FOUNDATION </t>
  </si>
  <si>
    <t xml:space="preserve">NATIONAL TRANSPORTATION SAFETY BOARD </t>
  </si>
  <si>
    <t xml:space="preserve">NORTHERN BORDER REGIONAL COMMISSION </t>
  </si>
  <si>
    <t xml:space="preserve">NUCLEAR REGULATORY COMMISSION </t>
  </si>
  <si>
    <t xml:space="preserve">NUCLEAR WASTE TECHNICAL REVIEW BOARD </t>
  </si>
  <si>
    <t xml:space="preserve">OCCUPATIONAL SAFETY AND HEALTH REVIEW COMMISSION </t>
  </si>
  <si>
    <t xml:space="preserve">OFFICE OF GOVERNMENT ETHICS </t>
  </si>
  <si>
    <t xml:space="preserve">OFFICE OF NAVAJO AND HOPI INDIAN RELOCATION </t>
  </si>
  <si>
    <t xml:space="preserve">OFFICE OF PERSONNEL MANAGEMENT </t>
  </si>
  <si>
    <t xml:space="preserve">OFFICE OF SPECIAL COUNSEL </t>
  </si>
  <si>
    <t xml:space="preserve">OFFICE OF THE DIRECTOR OF NATIONAL INTELLIGENCE </t>
  </si>
  <si>
    <t xml:space="preserve">OVERSEAS PRIVATE INVESTMENT CORPORATION </t>
  </si>
  <si>
    <t xml:space="preserve">PEACE CORPS  </t>
  </si>
  <si>
    <t xml:space="preserve">PENSION BENEFIT GUARANTY CORPORATION  </t>
  </si>
  <si>
    <t xml:space="preserve">POSTAL REGULATORY COMMISSION </t>
  </si>
  <si>
    <t xml:space="preserve">PRESIDENTS COMMISSION ON WHITE HOUSE FELLOWSHIPS  </t>
  </si>
  <si>
    <t xml:space="preserve">PRESIDIO TRUST   </t>
  </si>
  <si>
    <t xml:space="preserve">RECOVERY ACCOUNTABILITY AND TRANSPARENCY BOARD  </t>
  </si>
  <si>
    <t xml:space="preserve">SECURITIES AND EXCHANGE COMMISSION </t>
  </si>
  <si>
    <t xml:space="preserve">SELECTIVE SERVICE SYSTEM </t>
  </si>
  <si>
    <t xml:space="preserve">SMALL BUSINESS ADMINISTRATION </t>
  </si>
  <si>
    <t xml:space="preserve">SMALL BUSINESS ADMINISTRATION OFFICE OF THE INSPECTOR GENERAL  </t>
  </si>
  <si>
    <t xml:space="preserve">SMITHSONIAN INSTITUTION   </t>
  </si>
  <si>
    <t xml:space="preserve">SOCIAL SECURITY ADMINISTRATION </t>
  </si>
  <si>
    <t xml:space="preserve">TENNESSEE VALLEY AUTHORITY  </t>
  </si>
  <si>
    <t xml:space="preserve">TRADE AND DEVELOPMENT AGENCY </t>
  </si>
  <si>
    <t xml:space="preserve">UNITED  STATES  -  CHINA  ECONOMIC  AND  SECURITY  REVIEW COMMISSION  </t>
  </si>
  <si>
    <t xml:space="preserve">UNITED STATES AGENCY FOR INTERNATIONAL DEVELOPMENT OFFICE OF THE INSPECTOR GENERAL  </t>
  </si>
  <si>
    <t xml:space="preserve">UNITED   STATES   COMMISSION   FOR   THE   PRESERVATION   OF AMERICA’S HERITAGE ABROAD </t>
  </si>
  <si>
    <t xml:space="preserve">UNITED STATES ELECTION ASSISTANCE COMMISSION </t>
  </si>
  <si>
    <t xml:space="preserve">UNITED STATES HOLOCAUST MEMORIAL COUNCIL  </t>
  </si>
  <si>
    <t xml:space="preserve">UNITED STATES INSTITUTE OF PEACE  </t>
  </si>
  <si>
    <t xml:space="preserve">UNITED STATES INTERAGENCY COUNCIL ON HOMELESSNESS </t>
  </si>
  <si>
    <t xml:space="preserve">UNITED STATES INTERNATIONAL TRADE COMMISSION </t>
  </si>
  <si>
    <t xml:space="preserve">UNITED STATES POSTAL SERVICE </t>
  </si>
  <si>
    <t xml:space="preserve">UTAH RECLAMATION MITIGATION AND CONSERVATION COM- MISSION   </t>
  </si>
  <si>
    <t xml:space="preserve">VIETNAM EDUCATION FOUNDATION </t>
  </si>
  <si>
    <t xml:space="preserve">WOODROW WILSON INTERNATIONAL CENTER FOR SCHOLARS </t>
  </si>
  <si>
    <t xml:space="preserve">DEPARTMENT  OF  ENERGY  OFFICE  OF  THE  INSPECTOR  GENERAL  </t>
  </si>
  <si>
    <t xml:space="preserve">DEPARTMENT  OF  HEALTH  AND  HUMAN  SERVICES  OFFICE  OF THE INSPECTOR GENERAL  </t>
  </si>
  <si>
    <t xml:space="preserve">DEPARTMENT  OF  HOMELAND  SECURITY  OFFICE  OF  THE  INSPECTOR GENERAL </t>
  </si>
  <si>
    <t xml:space="preserve">DEPARTMENT OF HOUSING AND URBAN DEVELOPMENT OFFICE OF THE INSPECTOR GENERAL </t>
  </si>
  <si>
    <t>DEPARTMENT OF JUSTICE OFFICE OF THE INSPECTOR GENEERAL</t>
  </si>
  <si>
    <t>DEPARTMENT OF THE INTERIOR OFFICE OF THE INSPECTOR GENERAL</t>
  </si>
  <si>
    <t xml:space="preserve">DEPARTMENT  OF  THE  TREASURY  INSPECTOR  GENERAL  FOR TAX ADMINISTRATION </t>
  </si>
  <si>
    <t>DEPARTMENT  OF  THE  TREASURY  OFFICE  OF  THE  INSPECTOR GENERAL</t>
  </si>
  <si>
    <t xml:space="preserve">DEPARTMENT  OF  THE  TREASURY  SPECIAL  INSPECTOR  GENERAL FOR THE TROUBLED ASSET RELIEF PROGRAM  </t>
  </si>
  <si>
    <t xml:space="preserve">DEPARTMENT  OF  TRANSPORTATION  OFFICE  OF  THE  INSPECTOR GENERAL </t>
  </si>
  <si>
    <t xml:space="preserve">DEPARTMENT OF VETERANS AFFAIRS OFFICE OF THE INSPECTOR GENERAL </t>
  </si>
  <si>
    <t xml:space="preserve">ENVIRONMENTAL PROTECTION AGENCY  </t>
  </si>
  <si>
    <t xml:space="preserve">ENVIRONMENTAL  PROTECTION  AGENCY  OFFICE  OF  THE  INSPECTOR GENERAL </t>
  </si>
  <si>
    <t xml:space="preserve">EQUAL  EMPLOYMENT  OPPORTUNITY  COMMISSION  OFFICE  OF THE INSPECTOR GENERAL  </t>
  </si>
  <si>
    <t xml:space="preserve">GENERAL SERVICES ADMINISTRATION  </t>
  </si>
  <si>
    <t xml:space="preserve">GENERAL SERVICES ADMINISTRATION OFFICE OF THE INSPECTOR GENERAL </t>
  </si>
  <si>
    <t xml:space="preserve">INTERNATIONAL   BOUNDARY   COMMISSION:   UNITED   STATES AND CANADA </t>
  </si>
  <si>
    <t xml:space="preserve">NATIONAL AERONAUTICS AND SPACE ADMINISTRATION  </t>
  </si>
  <si>
    <t xml:space="preserve">NATIONAL AERONAUTICS AND SPACE ADMINISTRATION OFFICE OF THE INSPECTOR GENERAL </t>
  </si>
  <si>
    <t xml:space="preserve">NATIONAL ENDOWMENT FOR THE HUMANITIES OFFICE OF THE INSPECTOR GENERAL  </t>
  </si>
  <si>
    <t xml:space="preserve">NUCLEAR REGULATORY COMMISSION OFFICE OF THE INSPECTOR GENERAL </t>
  </si>
  <si>
    <t>OFFICE OF PERSONNEL MANAGEMENT OFFICE OF THE INSPECTOR GENERAL</t>
  </si>
  <si>
    <t xml:space="preserve">OFFICE  OF  THE  FEDERAL  COORDINATOR  ALASKA  NATURAL GAS TRANSPORTATION PROJECTS  </t>
  </si>
  <si>
    <t>OFFICE OF THE SECRETARY OF DEFENSE OFFICE OF THE INSPECTOR GENERAL</t>
  </si>
  <si>
    <t xml:space="preserve">RAILROAD RETIREMENT BOARD   </t>
  </si>
  <si>
    <t xml:space="preserve">RAILROAD  RETIREMENT  BOARD  OFFICE  OF  THE  INSPECTOR GENERAL  </t>
  </si>
  <si>
    <t xml:space="preserve">SOCIAL  SECURITY  ADMINISTRATION  OFFICE  OF  THE  INSPECTOR GENERAL </t>
  </si>
  <si>
    <t>UNITED STATES COMMISSION ON INTERNATIONAL RELIGIOUS FREEDOM</t>
  </si>
  <si>
    <t>TOTAL</t>
  </si>
  <si>
    <t>TOTAL SES</t>
  </si>
  <si>
    <t>Total (incorrect) shown in the GPO source document:</t>
  </si>
  <si>
    <t>SES (%)</t>
  </si>
  <si>
    <t>Subtotal</t>
  </si>
  <si>
    <t>Under-reported by: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</si>
</sst>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2" fillId="0" borderId="0" xfId="0" applyFont="1" applyAlignment="1">
      <alignment horizontal="right"/>
    </xf>
    <xf numFmtId="0" fontId="2" fillId="0" borderId="0" xfId="0" applyFont="1"/>
    <xf numFmtId="0" fontId="0" fillId="0" borderId="1" xfId="0" applyBorder="1"/>
    <xf numFmtId="0" fontId="0" fillId="2" borderId="0" xfId="0" applyFill="1"/>
    <xf numFmtId="0" fontId="0" fillId="2" borderId="1" xfId="0" applyFill="1" applyBorder="1"/>
    <xf numFmtId="9" fontId="0" fillId="0" borderId="0" xfId="1" applyFont="1"/>
    <xf numFmtId="164" fontId="0" fillId="0" borderId="0" xfId="1" applyNumberFormat="1" applyFont="1" applyAlignment="1">
      <alignment horizontal="right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2" borderId="2" xfId="0" applyFill="1" applyBorder="1" applyAlignment="1">
      <alignment horizontal="right"/>
    </xf>
    <xf numFmtId="164" fontId="0" fillId="0" borderId="2" xfId="1" applyNumberFormat="1" applyFont="1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0" fillId="2" borderId="6" xfId="0" applyFill="1" applyBorder="1"/>
    <xf numFmtId="0" fontId="0" fillId="2" borderId="7" xfId="0" applyFill="1" applyBorder="1"/>
    <xf numFmtId="164" fontId="0" fillId="2" borderId="8" xfId="1" applyNumberFormat="1" applyFont="1" applyFill="1" applyBorder="1"/>
    <xf numFmtId="0" fontId="0" fillId="0" borderId="0" xfId="0" applyFill="1"/>
    <xf numFmtId="0" fontId="0" fillId="0" borderId="3" xfId="0" applyFill="1" applyBorder="1" applyAlignment="1">
      <alignment horizontal="right"/>
    </xf>
    <xf numFmtId="0" fontId="0" fillId="3" borderId="0" xfId="0" applyFill="1"/>
    <xf numFmtId="0" fontId="0" fillId="3" borderId="4" xfId="0" applyFill="1" applyBorder="1"/>
    <xf numFmtId="164" fontId="0" fillId="3" borderId="0" xfId="1" applyNumberFormat="1" applyFont="1" applyFill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1"/>
  <sheetViews>
    <sheetView tabSelected="1" topLeftCell="A97" workbookViewId="0">
      <selection activeCell="I168" sqref="I168"/>
    </sheetView>
  </sheetViews>
  <sheetFormatPr defaultRowHeight="15" x14ac:dyDescent="0.25"/>
  <cols>
    <col min="1" max="1" width="54.140625" customWidth="1"/>
    <col min="6" max="6" width="9.5703125" bestFit="1" customWidth="1"/>
    <col min="10" max="10" width="9.140625" style="10"/>
  </cols>
  <sheetData>
    <row r="1" spans="1:10" ht="15.75" thickBot="1" x14ac:dyDescent="0.3">
      <c r="A1" s="11" t="s">
        <v>41</v>
      </c>
      <c r="B1" s="12" t="s">
        <v>42</v>
      </c>
      <c r="C1" s="12" t="s">
        <v>43</v>
      </c>
      <c r="D1" s="13" t="s">
        <v>44</v>
      </c>
      <c r="E1" s="13" t="s">
        <v>45</v>
      </c>
      <c r="F1" s="13" t="s">
        <v>46</v>
      </c>
      <c r="G1" s="12" t="s">
        <v>47</v>
      </c>
      <c r="H1" s="12" t="s">
        <v>48</v>
      </c>
      <c r="I1" s="21" t="s">
        <v>176</v>
      </c>
      <c r="J1" s="14" t="s">
        <v>175</v>
      </c>
    </row>
    <row r="2" spans="1:10" x14ac:dyDescent="0.25">
      <c r="A2" t="s">
        <v>0</v>
      </c>
      <c r="B2">
        <v>0</v>
      </c>
      <c r="C2">
        <v>10</v>
      </c>
      <c r="D2" s="7">
        <v>1</v>
      </c>
      <c r="E2" s="7">
        <v>0</v>
      </c>
      <c r="F2" s="7">
        <v>0</v>
      </c>
      <c r="G2">
        <v>0</v>
      </c>
      <c r="H2">
        <v>0</v>
      </c>
      <c r="I2" s="15">
        <f>SUM(B2:H2)</f>
        <v>11</v>
      </c>
      <c r="J2" s="10">
        <f>SUM(D2:F2)/I2</f>
        <v>9.0909090909090912E-2</v>
      </c>
    </row>
    <row r="3" spans="1:10" x14ac:dyDescent="0.25">
      <c r="A3" t="s">
        <v>1</v>
      </c>
      <c r="B3">
        <v>7</v>
      </c>
      <c r="C3">
        <v>0</v>
      </c>
      <c r="D3" s="7">
        <v>0</v>
      </c>
      <c r="E3" s="7">
        <v>0</v>
      </c>
      <c r="F3" s="7">
        <v>0</v>
      </c>
      <c r="G3">
        <v>1</v>
      </c>
      <c r="H3">
        <v>1</v>
      </c>
      <c r="I3" s="15">
        <f t="shared" ref="I3:I66" si="0">SUM(B3:H3)</f>
        <v>9</v>
      </c>
      <c r="J3" s="10">
        <f t="shared" ref="J3:J66" si="1">SUM(D3:F3)/I3</f>
        <v>0</v>
      </c>
    </row>
    <row r="4" spans="1:10" x14ac:dyDescent="0.25">
      <c r="A4" t="s">
        <v>2</v>
      </c>
      <c r="B4">
        <v>0</v>
      </c>
      <c r="C4">
        <v>12</v>
      </c>
      <c r="D4" s="7">
        <v>0</v>
      </c>
      <c r="E4" s="7">
        <v>0</v>
      </c>
      <c r="F4" s="7">
        <v>0</v>
      </c>
      <c r="G4">
        <v>0</v>
      </c>
      <c r="H4">
        <v>0</v>
      </c>
      <c r="I4" s="15">
        <f t="shared" si="0"/>
        <v>12</v>
      </c>
      <c r="J4" s="10">
        <f t="shared" si="1"/>
        <v>0</v>
      </c>
    </row>
    <row r="5" spans="1:10" x14ac:dyDescent="0.25">
      <c r="A5" t="s">
        <v>3</v>
      </c>
      <c r="B5">
        <v>2</v>
      </c>
      <c r="C5">
        <v>0</v>
      </c>
      <c r="D5" s="7">
        <v>0</v>
      </c>
      <c r="E5" s="7">
        <v>0</v>
      </c>
      <c r="F5" s="7">
        <v>0</v>
      </c>
      <c r="G5">
        <v>2</v>
      </c>
      <c r="H5">
        <v>0</v>
      </c>
      <c r="I5" s="15">
        <f t="shared" si="0"/>
        <v>4</v>
      </c>
      <c r="J5" s="10">
        <f t="shared" si="1"/>
        <v>0</v>
      </c>
    </row>
    <row r="6" spans="1:10" x14ac:dyDescent="0.25">
      <c r="A6" t="s">
        <v>50</v>
      </c>
      <c r="B6">
        <v>0</v>
      </c>
      <c r="C6">
        <v>13</v>
      </c>
      <c r="D6" s="7">
        <v>0</v>
      </c>
      <c r="E6" s="7">
        <v>0</v>
      </c>
      <c r="F6" s="7">
        <v>0</v>
      </c>
      <c r="G6">
        <v>0</v>
      </c>
      <c r="H6">
        <v>0</v>
      </c>
      <c r="I6" s="15">
        <f t="shared" si="0"/>
        <v>13</v>
      </c>
      <c r="J6" s="10">
        <f t="shared" si="1"/>
        <v>0</v>
      </c>
    </row>
    <row r="7" spans="1:10" x14ac:dyDescent="0.25">
      <c r="A7" t="s">
        <v>4</v>
      </c>
      <c r="B7">
        <v>0</v>
      </c>
      <c r="C7">
        <v>0</v>
      </c>
      <c r="D7" s="7">
        <v>1</v>
      </c>
      <c r="E7" s="7">
        <v>0</v>
      </c>
      <c r="F7" s="7">
        <v>0</v>
      </c>
      <c r="G7">
        <v>0</v>
      </c>
      <c r="H7">
        <v>0</v>
      </c>
      <c r="I7" s="15">
        <f t="shared" si="0"/>
        <v>1</v>
      </c>
      <c r="J7" s="10">
        <f t="shared" si="1"/>
        <v>1</v>
      </c>
    </row>
    <row r="8" spans="1:10" x14ac:dyDescent="0.25">
      <c r="A8" t="s">
        <v>5</v>
      </c>
      <c r="B8">
        <v>0</v>
      </c>
      <c r="C8">
        <v>0</v>
      </c>
      <c r="D8" s="7">
        <v>0</v>
      </c>
      <c r="E8" s="7">
        <v>0</v>
      </c>
      <c r="F8" s="7">
        <v>0</v>
      </c>
      <c r="G8">
        <v>0</v>
      </c>
      <c r="H8">
        <v>4</v>
      </c>
      <c r="I8" s="15">
        <f t="shared" si="0"/>
        <v>4</v>
      </c>
      <c r="J8" s="10">
        <f t="shared" si="1"/>
        <v>0</v>
      </c>
    </row>
    <row r="9" spans="1:10" x14ac:dyDescent="0.25">
      <c r="A9" t="s">
        <v>52</v>
      </c>
      <c r="B9">
        <v>8</v>
      </c>
      <c r="C9">
        <v>0</v>
      </c>
      <c r="D9" s="7">
        <v>0</v>
      </c>
      <c r="E9" s="7">
        <v>2</v>
      </c>
      <c r="F9" s="7">
        <v>0</v>
      </c>
      <c r="G9">
        <v>0</v>
      </c>
      <c r="H9">
        <v>5</v>
      </c>
      <c r="I9" s="15">
        <f t="shared" si="0"/>
        <v>15</v>
      </c>
      <c r="J9" s="10">
        <f t="shared" si="1"/>
        <v>0.13333333333333333</v>
      </c>
    </row>
    <row r="10" spans="1:10" x14ac:dyDescent="0.25">
      <c r="A10" t="s">
        <v>6</v>
      </c>
      <c r="B10">
        <v>3</v>
      </c>
      <c r="C10">
        <v>0</v>
      </c>
      <c r="D10" s="7">
        <v>0</v>
      </c>
      <c r="E10" s="7">
        <v>0</v>
      </c>
      <c r="F10" s="7">
        <v>0</v>
      </c>
      <c r="G10">
        <v>0</v>
      </c>
      <c r="H10">
        <v>0</v>
      </c>
      <c r="I10" s="15">
        <f t="shared" si="0"/>
        <v>3</v>
      </c>
      <c r="J10" s="10">
        <f t="shared" si="1"/>
        <v>0</v>
      </c>
    </row>
    <row r="11" spans="1:10" x14ac:dyDescent="0.25">
      <c r="A11" t="s">
        <v>7</v>
      </c>
      <c r="B11">
        <v>0</v>
      </c>
      <c r="C11">
        <v>7</v>
      </c>
      <c r="D11" s="7">
        <v>1</v>
      </c>
      <c r="E11" s="7">
        <v>0</v>
      </c>
      <c r="F11" s="7">
        <v>0</v>
      </c>
      <c r="G11">
        <v>0</v>
      </c>
      <c r="H11">
        <v>0</v>
      </c>
      <c r="I11" s="15">
        <f t="shared" si="0"/>
        <v>8</v>
      </c>
      <c r="J11" s="10">
        <f t="shared" si="1"/>
        <v>0.125</v>
      </c>
    </row>
    <row r="12" spans="1:10" x14ac:dyDescent="0.25">
      <c r="A12" t="s">
        <v>8</v>
      </c>
      <c r="B12">
        <v>0</v>
      </c>
      <c r="C12">
        <v>5</v>
      </c>
      <c r="D12" s="7">
        <v>4</v>
      </c>
      <c r="E12" s="7">
        <v>1</v>
      </c>
      <c r="F12" s="7">
        <v>0</v>
      </c>
      <c r="G12">
        <v>8</v>
      </c>
      <c r="H12">
        <v>4</v>
      </c>
      <c r="I12" s="15">
        <f t="shared" si="0"/>
        <v>22</v>
      </c>
      <c r="J12" s="10">
        <f t="shared" si="1"/>
        <v>0.22727272727272727</v>
      </c>
    </row>
    <row r="13" spans="1:10" x14ac:dyDescent="0.25">
      <c r="A13" t="s">
        <v>51</v>
      </c>
      <c r="B13">
        <v>0</v>
      </c>
      <c r="C13">
        <v>12</v>
      </c>
      <c r="D13" s="7">
        <v>1</v>
      </c>
      <c r="E13" s="7">
        <v>0</v>
      </c>
      <c r="F13" s="7">
        <v>0</v>
      </c>
      <c r="G13">
        <v>0</v>
      </c>
      <c r="H13">
        <v>0</v>
      </c>
      <c r="I13" s="15">
        <f t="shared" si="0"/>
        <v>13</v>
      </c>
      <c r="J13" s="10">
        <f t="shared" si="1"/>
        <v>7.6923076923076927E-2</v>
      </c>
    </row>
    <row r="14" spans="1:10" x14ac:dyDescent="0.25">
      <c r="A14" s="22" t="s">
        <v>9</v>
      </c>
      <c r="B14" s="22">
        <v>5</v>
      </c>
      <c r="C14" s="22">
        <v>0</v>
      </c>
      <c r="D14" s="22">
        <v>8</v>
      </c>
      <c r="E14" s="22">
        <v>3</v>
      </c>
      <c r="F14" s="22">
        <v>1</v>
      </c>
      <c r="G14" s="22">
        <v>5</v>
      </c>
      <c r="H14" s="22">
        <v>0</v>
      </c>
      <c r="I14" s="23">
        <f t="shared" si="0"/>
        <v>22</v>
      </c>
      <c r="J14" s="24">
        <f t="shared" si="1"/>
        <v>0.54545454545454541</v>
      </c>
    </row>
    <row r="15" spans="1:10" x14ac:dyDescent="0.25">
      <c r="A15" t="s">
        <v>10</v>
      </c>
      <c r="B15">
        <v>5</v>
      </c>
      <c r="C15">
        <v>0</v>
      </c>
      <c r="D15" s="7">
        <v>4</v>
      </c>
      <c r="E15" s="7">
        <v>2</v>
      </c>
      <c r="F15" s="7">
        <v>1</v>
      </c>
      <c r="G15">
        <v>11</v>
      </c>
      <c r="H15">
        <v>0</v>
      </c>
      <c r="I15" s="15">
        <f t="shared" si="0"/>
        <v>23</v>
      </c>
      <c r="J15" s="10">
        <f t="shared" si="1"/>
        <v>0.30434782608695654</v>
      </c>
    </row>
    <row r="16" spans="1:10" x14ac:dyDescent="0.25">
      <c r="A16" t="s">
        <v>11</v>
      </c>
      <c r="B16">
        <v>21</v>
      </c>
      <c r="C16">
        <v>0</v>
      </c>
      <c r="D16" s="7">
        <v>3</v>
      </c>
      <c r="E16" s="7">
        <v>1</v>
      </c>
      <c r="F16" s="7">
        <v>0</v>
      </c>
      <c r="G16">
        <v>10</v>
      </c>
      <c r="H16">
        <v>0</v>
      </c>
      <c r="I16" s="15">
        <f t="shared" si="0"/>
        <v>35</v>
      </c>
      <c r="J16" s="10">
        <f t="shared" si="1"/>
        <v>0.11428571428571428</v>
      </c>
    </row>
    <row r="17" spans="1:10" x14ac:dyDescent="0.25">
      <c r="A17" t="s">
        <v>12</v>
      </c>
      <c r="B17">
        <v>5</v>
      </c>
      <c r="C17">
        <v>0</v>
      </c>
      <c r="D17" s="7">
        <v>4</v>
      </c>
      <c r="E17" s="7">
        <v>0</v>
      </c>
      <c r="F17" s="7">
        <v>0</v>
      </c>
      <c r="G17">
        <v>0</v>
      </c>
      <c r="H17">
        <v>20</v>
      </c>
      <c r="I17" s="15">
        <f t="shared" si="0"/>
        <v>29</v>
      </c>
      <c r="J17" s="10">
        <f t="shared" si="1"/>
        <v>0.13793103448275862</v>
      </c>
    </row>
    <row r="18" spans="1:10" x14ac:dyDescent="0.25">
      <c r="A18" t="s">
        <v>13</v>
      </c>
      <c r="B18">
        <v>0</v>
      </c>
      <c r="C18">
        <v>1</v>
      </c>
      <c r="D18" s="7">
        <v>0</v>
      </c>
      <c r="E18" s="7">
        <v>0</v>
      </c>
      <c r="F18" s="7">
        <v>0</v>
      </c>
      <c r="G18">
        <v>0</v>
      </c>
      <c r="H18">
        <v>0</v>
      </c>
      <c r="I18" s="15">
        <f t="shared" si="0"/>
        <v>1</v>
      </c>
      <c r="J18" s="10">
        <f t="shared" si="1"/>
        <v>0</v>
      </c>
    </row>
    <row r="19" spans="1:10" x14ac:dyDescent="0.25">
      <c r="A19" s="22" t="s">
        <v>14</v>
      </c>
      <c r="B19" s="22">
        <v>15</v>
      </c>
      <c r="C19" s="22">
        <v>0</v>
      </c>
      <c r="D19" s="22">
        <v>159</v>
      </c>
      <c r="E19" s="22">
        <v>48</v>
      </c>
      <c r="F19" s="22">
        <v>9</v>
      </c>
      <c r="G19" s="22">
        <v>208</v>
      </c>
      <c r="H19" s="22">
        <v>0</v>
      </c>
      <c r="I19" s="23">
        <f t="shared" si="0"/>
        <v>439</v>
      </c>
      <c r="J19" s="24">
        <f t="shared" si="1"/>
        <v>0.49202733485193623</v>
      </c>
    </row>
    <row r="20" spans="1:10" x14ac:dyDescent="0.25">
      <c r="A20" s="22" t="s">
        <v>15</v>
      </c>
      <c r="B20" s="22">
        <v>28</v>
      </c>
      <c r="C20" s="22">
        <v>0</v>
      </c>
      <c r="D20" s="22">
        <v>115</v>
      </c>
      <c r="E20" s="22">
        <v>63</v>
      </c>
      <c r="F20" s="22">
        <v>4</v>
      </c>
      <c r="G20" s="22">
        <v>105</v>
      </c>
      <c r="H20" s="22">
        <v>0</v>
      </c>
      <c r="I20" s="23">
        <f t="shared" si="0"/>
        <v>315</v>
      </c>
      <c r="J20" s="24">
        <f t="shared" si="1"/>
        <v>0.57777777777777772</v>
      </c>
    </row>
    <row r="21" spans="1:10" x14ac:dyDescent="0.25">
      <c r="A21" s="22" t="s">
        <v>16</v>
      </c>
      <c r="B21" s="22">
        <v>28</v>
      </c>
      <c r="C21" s="22">
        <v>0</v>
      </c>
      <c r="D21" s="22">
        <v>251</v>
      </c>
      <c r="E21" s="22">
        <v>60</v>
      </c>
      <c r="F21" s="22">
        <v>27</v>
      </c>
      <c r="G21" s="22">
        <v>119</v>
      </c>
      <c r="H21" s="22">
        <v>1</v>
      </c>
      <c r="I21" s="23">
        <f t="shared" si="0"/>
        <v>486</v>
      </c>
      <c r="J21" s="24">
        <f t="shared" si="1"/>
        <v>0.69547325102880664</v>
      </c>
    </row>
    <row r="22" spans="1:10" x14ac:dyDescent="0.25">
      <c r="A22" s="22" t="s">
        <v>17</v>
      </c>
      <c r="B22" s="22">
        <v>7</v>
      </c>
      <c r="C22" s="22">
        <v>0</v>
      </c>
      <c r="D22" s="22">
        <v>48</v>
      </c>
      <c r="E22" s="22">
        <v>6</v>
      </c>
      <c r="F22" s="22">
        <v>1</v>
      </c>
      <c r="G22" s="22">
        <v>10</v>
      </c>
      <c r="H22" s="22">
        <v>1</v>
      </c>
      <c r="I22" s="23">
        <f t="shared" si="0"/>
        <v>73</v>
      </c>
      <c r="J22" s="24">
        <f t="shared" si="1"/>
        <v>0.75342465753424659</v>
      </c>
    </row>
    <row r="23" spans="1:10" x14ac:dyDescent="0.25">
      <c r="A23" s="22" t="s">
        <v>18</v>
      </c>
      <c r="B23" s="22">
        <v>8</v>
      </c>
      <c r="C23" s="22">
        <v>2</v>
      </c>
      <c r="D23" s="22">
        <v>45</v>
      </c>
      <c r="E23" s="22">
        <v>7</v>
      </c>
      <c r="F23" s="22">
        <v>5</v>
      </c>
      <c r="G23" s="22">
        <v>10</v>
      </c>
      <c r="H23" s="22">
        <v>0</v>
      </c>
      <c r="I23" s="23">
        <f t="shared" si="0"/>
        <v>77</v>
      </c>
      <c r="J23" s="24">
        <f t="shared" si="1"/>
        <v>0.74025974025974028</v>
      </c>
    </row>
    <row r="24" spans="1:10" x14ac:dyDescent="0.25">
      <c r="A24" s="22" t="s">
        <v>19</v>
      </c>
      <c r="B24" s="22">
        <v>7</v>
      </c>
      <c r="C24" s="22">
        <v>0</v>
      </c>
      <c r="D24" s="22">
        <v>30</v>
      </c>
      <c r="E24" s="22">
        <v>8</v>
      </c>
      <c r="F24" s="22">
        <v>0</v>
      </c>
      <c r="G24" s="22">
        <v>8</v>
      </c>
      <c r="H24" s="22">
        <v>0</v>
      </c>
      <c r="I24" s="23">
        <f t="shared" si="0"/>
        <v>53</v>
      </c>
      <c r="J24" s="24">
        <f t="shared" si="1"/>
        <v>0.71698113207547165</v>
      </c>
    </row>
    <row r="25" spans="1:10" x14ac:dyDescent="0.25">
      <c r="A25" s="22" t="s">
        <v>20</v>
      </c>
      <c r="B25" s="22">
        <v>16</v>
      </c>
      <c r="C25" s="22">
        <v>0</v>
      </c>
      <c r="D25" s="22">
        <v>45</v>
      </c>
      <c r="E25" s="22">
        <v>17</v>
      </c>
      <c r="F25" s="22">
        <v>2</v>
      </c>
      <c r="G25" s="22">
        <v>106</v>
      </c>
      <c r="H25" s="22">
        <v>0</v>
      </c>
      <c r="I25" s="23">
        <f t="shared" si="0"/>
        <v>186</v>
      </c>
      <c r="J25" s="24">
        <f t="shared" si="1"/>
        <v>0.34408602150537637</v>
      </c>
    </row>
    <row r="26" spans="1:10" x14ac:dyDescent="0.25">
      <c r="A26" s="22" t="s">
        <v>21</v>
      </c>
      <c r="B26" s="22">
        <v>19</v>
      </c>
      <c r="C26" s="22">
        <v>0</v>
      </c>
      <c r="D26" s="22">
        <v>271</v>
      </c>
      <c r="E26" s="22">
        <v>36</v>
      </c>
      <c r="F26" s="22">
        <v>4</v>
      </c>
      <c r="G26" s="22">
        <v>71</v>
      </c>
      <c r="H26" s="22">
        <v>32</v>
      </c>
      <c r="I26" s="23">
        <f t="shared" si="0"/>
        <v>433</v>
      </c>
      <c r="J26" s="24">
        <f t="shared" si="1"/>
        <v>0.71824480369515009</v>
      </c>
    </row>
    <row r="27" spans="1:10" x14ac:dyDescent="0.25">
      <c r="A27" s="22" t="s">
        <v>22</v>
      </c>
      <c r="B27" s="22">
        <v>19</v>
      </c>
      <c r="C27" s="22">
        <v>2</v>
      </c>
      <c r="D27" s="22">
        <v>258</v>
      </c>
      <c r="E27" s="22">
        <v>60</v>
      </c>
      <c r="F27" s="22">
        <v>5</v>
      </c>
      <c r="G27" s="22">
        <v>46</v>
      </c>
      <c r="H27" s="22">
        <v>0</v>
      </c>
      <c r="I27" s="23">
        <f t="shared" si="0"/>
        <v>390</v>
      </c>
      <c r="J27" s="24">
        <f t="shared" si="1"/>
        <v>0.82820512820512826</v>
      </c>
    </row>
    <row r="28" spans="1:10" x14ac:dyDescent="0.25">
      <c r="A28" s="22" t="s">
        <v>23</v>
      </c>
      <c r="B28" s="22">
        <v>15</v>
      </c>
      <c r="C28" s="22">
        <v>0</v>
      </c>
      <c r="D28" s="22">
        <v>53</v>
      </c>
      <c r="E28" s="22">
        <v>15</v>
      </c>
      <c r="F28" s="22">
        <v>2</v>
      </c>
      <c r="G28" s="22">
        <v>71</v>
      </c>
      <c r="H28" s="22">
        <v>0</v>
      </c>
      <c r="I28" s="23">
        <f t="shared" si="0"/>
        <v>156</v>
      </c>
      <c r="J28" s="24">
        <f t="shared" si="1"/>
        <v>0.44871794871794873</v>
      </c>
    </row>
    <row r="29" spans="1:10" x14ac:dyDescent="0.25">
      <c r="A29" s="22" t="s">
        <v>24</v>
      </c>
      <c r="B29" s="22">
        <v>18</v>
      </c>
      <c r="C29" s="22">
        <v>0</v>
      </c>
      <c r="D29" s="22">
        <v>143</v>
      </c>
      <c r="E29" s="22">
        <v>35</v>
      </c>
      <c r="F29" s="22">
        <v>6</v>
      </c>
      <c r="G29" s="22">
        <v>33</v>
      </c>
      <c r="H29" s="22">
        <v>5</v>
      </c>
      <c r="I29" s="23">
        <f t="shared" si="0"/>
        <v>240</v>
      </c>
      <c r="J29" s="24">
        <f t="shared" si="1"/>
        <v>0.76666666666666672</v>
      </c>
    </row>
    <row r="30" spans="1:10" x14ac:dyDescent="0.25">
      <c r="A30" s="22" t="s">
        <v>25</v>
      </c>
      <c r="B30" s="22">
        <v>207</v>
      </c>
      <c r="C30" s="22">
        <v>1</v>
      </c>
      <c r="D30" s="22">
        <v>148</v>
      </c>
      <c r="E30" s="22">
        <v>61</v>
      </c>
      <c r="F30" s="22">
        <v>4</v>
      </c>
      <c r="G30" s="22">
        <v>80</v>
      </c>
      <c r="H30" s="22">
        <v>0</v>
      </c>
      <c r="I30" s="23">
        <f t="shared" si="0"/>
        <v>501</v>
      </c>
      <c r="J30" s="24">
        <f t="shared" si="1"/>
        <v>0.42514970059880242</v>
      </c>
    </row>
    <row r="31" spans="1:10" x14ac:dyDescent="0.25">
      <c r="A31" s="22" t="s">
        <v>26</v>
      </c>
      <c r="B31" s="22">
        <v>17</v>
      </c>
      <c r="C31" s="22">
        <v>0</v>
      </c>
      <c r="D31" s="22">
        <v>73</v>
      </c>
      <c r="E31" s="22">
        <v>28</v>
      </c>
      <c r="F31" s="22">
        <v>1</v>
      </c>
      <c r="G31" s="22">
        <v>69</v>
      </c>
      <c r="H31" s="22">
        <v>0</v>
      </c>
      <c r="I31" s="23">
        <f t="shared" si="0"/>
        <v>188</v>
      </c>
      <c r="J31" s="24">
        <f t="shared" si="1"/>
        <v>0.54255319148936165</v>
      </c>
    </row>
    <row r="32" spans="1:10" x14ac:dyDescent="0.25">
      <c r="A32" s="22" t="s">
        <v>27</v>
      </c>
      <c r="B32" s="22">
        <v>209</v>
      </c>
      <c r="C32" s="22">
        <v>2</v>
      </c>
      <c r="D32" s="22">
        <v>92</v>
      </c>
      <c r="E32" s="22">
        <v>32</v>
      </c>
      <c r="F32" s="22">
        <v>7</v>
      </c>
      <c r="G32" s="22">
        <v>79</v>
      </c>
      <c r="H32" s="22">
        <v>0</v>
      </c>
      <c r="I32" s="23">
        <f t="shared" si="0"/>
        <v>421</v>
      </c>
      <c r="J32" s="24">
        <f t="shared" si="1"/>
        <v>0.31116389548693585</v>
      </c>
    </row>
    <row r="33" spans="1:10" x14ac:dyDescent="0.25">
      <c r="A33" s="22" t="s">
        <v>28</v>
      </c>
      <c r="B33" s="22">
        <v>19</v>
      </c>
      <c r="C33" s="22">
        <v>0</v>
      </c>
      <c r="D33" s="22">
        <v>187</v>
      </c>
      <c r="E33" s="22">
        <v>23</v>
      </c>
      <c r="F33" s="22">
        <v>4</v>
      </c>
      <c r="G33" s="22">
        <v>33</v>
      </c>
      <c r="H33" s="22">
        <v>8</v>
      </c>
      <c r="I33" s="23">
        <f t="shared" si="0"/>
        <v>274</v>
      </c>
      <c r="J33" s="24">
        <f t="shared" si="1"/>
        <v>0.78102189781021902</v>
      </c>
    </row>
    <row r="34" spans="1:10" x14ac:dyDescent="0.25">
      <c r="A34" s="22" t="s">
        <v>29</v>
      </c>
      <c r="B34" s="22">
        <v>32</v>
      </c>
      <c r="C34" s="22">
        <v>0</v>
      </c>
      <c r="D34" s="22">
        <v>119</v>
      </c>
      <c r="E34" s="22">
        <v>28</v>
      </c>
      <c r="F34" s="22">
        <v>2</v>
      </c>
      <c r="G34" s="22">
        <v>50</v>
      </c>
      <c r="H34" s="22">
        <v>0</v>
      </c>
      <c r="I34" s="23">
        <f t="shared" si="0"/>
        <v>231</v>
      </c>
      <c r="J34" s="24">
        <f t="shared" si="1"/>
        <v>0.64502164502164505</v>
      </c>
    </row>
    <row r="35" spans="1:10" x14ac:dyDescent="0.25">
      <c r="A35" s="22" t="s">
        <v>30</v>
      </c>
      <c r="B35" s="22">
        <v>13</v>
      </c>
      <c r="C35" s="22">
        <v>0</v>
      </c>
      <c r="D35" s="22">
        <v>258</v>
      </c>
      <c r="E35" s="22">
        <v>6</v>
      </c>
      <c r="F35" s="22">
        <v>0</v>
      </c>
      <c r="G35" s="22">
        <v>11</v>
      </c>
      <c r="H35" s="22">
        <v>27</v>
      </c>
      <c r="I35" s="23">
        <f t="shared" si="0"/>
        <v>315</v>
      </c>
      <c r="J35" s="24">
        <f t="shared" si="1"/>
        <v>0.83809523809523812</v>
      </c>
    </row>
    <row r="36" spans="1:10" x14ac:dyDescent="0.25">
      <c r="A36" s="22" t="s">
        <v>31</v>
      </c>
      <c r="B36" s="22">
        <v>13</v>
      </c>
      <c r="C36" s="22">
        <v>0</v>
      </c>
      <c r="D36" s="22">
        <v>83</v>
      </c>
      <c r="E36" s="22">
        <v>19</v>
      </c>
      <c r="F36" s="22">
        <v>3</v>
      </c>
      <c r="G36" s="22">
        <v>19</v>
      </c>
      <c r="H36" s="22">
        <v>16</v>
      </c>
      <c r="I36" s="23">
        <f t="shared" si="0"/>
        <v>153</v>
      </c>
      <c r="J36" s="24">
        <f t="shared" si="1"/>
        <v>0.68627450980392157</v>
      </c>
    </row>
    <row r="37" spans="1:10" x14ac:dyDescent="0.25">
      <c r="A37" s="22" t="s">
        <v>32</v>
      </c>
      <c r="B37" s="22">
        <v>6</v>
      </c>
      <c r="C37" s="22">
        <v>0</v>
      </c>
      <c r="D37" s="22">
        <v>18</v>
      </c>
      <c r="E37" s="22">
        <v>3</v>
      </c>
      <c r="F37" s="22">
        <v>0</v>
      </c>
      <c r="G37" s="22">
        <v>5</v>
      </c>
      <c r="H37" s="22">
        <v>0</v>
      </c>
      <c r="I37" s="23">
        <f t="shared" si="0"/>
        <v>32</v>
      </c>
      <c r="J37" s="24">
        <f t="shared" si="1"/>
        <v>0.65625</v>
      </c>
    </row>
    <row r="38" spans="1:10" x14ac:dyDescent="0.25">
      <c r="A38" t="s">
        <v>33</v>
      </c>
      <c r="B38">
        <v>25</v>
      </c>
      <c r="C38">
        <v>66</v>
      </c>
      <c r="D38" s="7">
        <v>34</v>
      </c>
      <c r="E38" s="7">
        <v>16</v>
      </c>
      <c r="F38" s="7">
        <v>2</v>
      </c>
      <c r="G38">
        <v>39</v>
      </c>
      <c r="H38">
        <v>114</v>
      </c>
      <c r="I38" s="15">
        <f t="shared" si="0"/>
        <v>296</v>
      </c>
      <c r="J38" s="10">
        <f t="shared" si="1"/>
        <v>0.17567567567567569</v>
      </c>
    </row>
    <row r="39" spans="1:10" x14ac:dyDescent="0.25">
      <c r="A39" t="s">
        <v>34</v>
      </c>
      <c r="B39">
        <v>5</v>
      </c>
      <c r="C39">
        <v>0</v>
      </c>
      <c r="D39" s="7">
        <v>0</v>
      </c>
      <c r="E39" s="7">
        <v>0</v>
      </c>
      <c r="F39" s="7">
        <v>0</v>
      </c>
      <c r="G39">
        <v>12</v>
      </c>
      <c r="H39">
        <v>0</v>
      </c>
      <c r="I39" s="15">
        <f t="shared" si="0"/>
        <v>17</v>
      </c>
      <c r="J39" s="10">
        <f t="shared" si="1"/>
        <v>0</v>
      </c>
    </row>
    <row r="40" spans="1:10" x14ac:dyDescent="0.25">
      <c r="A40" t="s">
        <v>35</v>
      </c>
      <c r="B40">
        <v>3</v>
      </c>
      <c r="C40">
        <v>0</v>
      </c>
      <c r="D40" s="7">
        <v>0</v>
      </c>
      <c r="E40" s="7">
        <v>0</v>
      </c>
      <c r="F40" s="7">
        <v>0</v>
      </c>
      <c r="G40">
        <v>6</v>
      </c>
      <c r="H40">
        <v>0</v>
      </c>
      <c r="I40" s="15">
        <f t="shared" si="0"/>
        <v>9</v>
      </c>
      <c r="J40" s="10">
        <f t="shared" si="1"/>
        <v>0</v>
      </c>
    </row>
    <row r="41" spans="1:10" x14ac:dyDescent="0.25">
      <c r="A41" s="22" t="s">
        <v>36</v>
      </c>
      <c r="B41" s="22">
        <v>5</v>
      </c>
      <c r="C41" s="22">
        <v>0</v>
      </c>
      <c r="D41" s="22">
        <v>37</v>
      </c>
      <c r="E41" s="22">
        <v>4</v>
      </c>
      <c r="F41" s="22">
        <v>0</v>
      </c>
      <c r="G41" s="22">
        <v>4</v>
      </c>
      <c r="H41" s="22">
        <v>15</v>
      </c>
      <c r="I41" s="23">
        <f t="shared" si="0"/>
        <v>65</v>
      </c>
      <c r="J41" s="24">
        <f t="shared" si="1"/>
        <v>0.63076923076923075</v>
      </c>
    </row>
    <row r="42" spans="1:10" x14ac:dyDescent="0.25">
      <c r="A42" t="s">
        <v>37</v>
      </c>
      <c r="B42">
        <v>4</v>
      </c>
      <c r="C42">
        <v>0</v>
      </c>
      <c r="D42" s="7">
        <v>0</v>
      </c>
      <c r="E42" s="7">
        <v>0</v>
      </c>
      <c r="F42" s="7">
        <v>0</v>
      </c>
      <c r="G42">
        <v>4</v>
      </c>
      <c r="H42">
        <v>0</v>
      </c>
      <c r="I42" s="15">
        <f t="shared" si="0"/>
        <v>8</v>
      </c>
      <c r="J42" s="10">
        <f t="shared" si="1"/>
        <v>0</v>
      </c>
    </row>
    <row r="43" spans="1:10" x14ac:dyDescent="0.25">
      <c r="A43" t="s">
        <v>38</v>
      </c>
      <c r="B43">
        <v>6</v>
      </c>
      <c r="C43">
        <v>0</v>
      </c>
      <c r="D43" s="7">
        <v>0</v>
      </c>
      <c r="E43" s="7">
        <v>0</v>
      </c>
      <c r="F43" s="7">
        <v>0</v>
      </c>
      <c r="G43">
        <v>0</v>
      </c>
      <c r="H43">
        <v>0</v>
      </c>
      <c r="I43" s="15">
        <f t="shared" si="0"/>
        <v>6</v>
      </c>
      <c r="J43" s="10">
        <f t="shared" si="1"/>
        <v>0</v>
      </c>
    </row>
    <row r="44" spans="1:10" x14ac:dyDescent="0.25">
      <c r="A44" s="22" t="s">
        <v>39</v>
      </c>
      <c r="B44" s="22">
        <v>5</v>
      </c>
      <c r="C44" s="22">
        <v>0</v>
      </c>
      <c r="D44" s="22">
        <v>25</v>
      </c>
      <c r="E44" s="22">
        <v>15</v>
      </c>
      <c r="F44" s="22">
        <v>1</v>
      </c>
      <c r="G44" s="22">
        <v>2</v>
      </c>
      <c r="H44" s="22">
        <v>0</v>
      </c>
      <c r="I44" s="23">
        <f t="shared" si="0"/>
        <v>48</v>
      </c>
      <c r="J44" s="24">
        <f t="shared" si="1"/>
        <v>0.85416666666666663</v>
      </c>
    </row>
    <row r="45" spans="1:10" x14ac:dyDescent="0.25">
      <c r="A45" t="s">
        <v>144</v>
      </c>
      <c r="B45">
        <v>1</v>
      </c>
      <c r="C45">
        <v>0</v>
      </c>
      <c r="D45" s="7">
        <v>0</v>
      </c>
      <c r="E45" s="7">
        <v>0</v>
      </c>
      <c r="F45" s="7">
        <v>0</v>
      </c>
      <c r="G45">
        <v>0</v>
      </c>
      <c r="H45">
        <v>0</v>
      </c>
      <c r="I45" s="15">
        <f t="shared" si="0"/>
        <v>1</v>
      </c>
      <c r="J45" s="10">
        <f t="shared" si="1"/>
        <v>0</v>
      </c>
    </row>
    <row r="46" spans="1:10" x14ac:dyDescent="0.25">
      <c r="A46" s="22" t="s">
        <v>53</v>
      </c>
      <c r="B46" s="22">
        <v>19</v>
      </c>
      <c r="C46" s="22">
        <v>1</v>
      </c>
      <c r="D46" s="22">
        <v>372</v>
      </c>
      <c r="E46" s="22">
        <v>72</v>
      </c>
      <c r="F46" s="22">
        <v>2</v>
      </c>
      <c r="G46" s="22">
        <v>68</v>
      </c>
      <c r="H46" s="22">
        <v>1</v>
      </c>
      <c r="I46" s="23">
        <f t="shared" si="0"/>
        <v>535</v>
      </c>
      <c r="J46" s="24">
        <f t="shared" si="1"/>
        <v>0.83364485981308412</v>
      </c>
    </row>
    <row r="47" spans="1:10" x14ac:dyDescent="0.25">
      <c r="A47" t="s">
        <v>145</v>
      </c>
      <c r="B47">
        <v>1</v>
      </c>
      <c r="C47">
        <v>0</v>
      </c>
      <c r="D47" s="7">
        <v>0</v>
      </c>
      <c r="E47" s="7">
        <v>0</v>
      </c>
      <c r="F47" s="7">
        <v>0</v>
      </c>
      <c r="G47">
        <v>0</v>
      </c>
      <c r="H47">
        <v>0</v>
      </c>
      <c r="I47" s="15">
        <f t="shared" si="0"/>
        <v>1</v>
      </c>
      <c r="J47" s="10">
        <f t="shared" si="1"/>
        <v>0</v>
      </c>
    </row>
    <row r="48" spans="1:10" x14ac:dyDescent="0.25">
      <c r="A48" s="22" t="s">
        <v>54</v>
      </c>
      <c r="B48" s="22">
        <v>20</v>
      </c>
      <c r="C48" s="22">
        <v>2</v>
      </c>
      <c r="D48" s="22">
        <v>122</v>
      </c>
      <c r="E48" s="22">
        <v>55</v>
      </c>
      <c r="F48" s="22">
        <v>17</v>
      </c>
      <c r="G48" s="22">
        <v>83</v>
      </c>
      <c r="H48" s="22">
        <v>4</v>
      </c>
      <c r="I48" s="23">
        <f t="shared" si="0"/>
        <v>303</v>
      </c>
      <c r="J48" s="24">
        <f t="shared" si="1"/>
        <v>0.64026402640264024</v>
      </c>
    </row>
    <row r="49" spans="1:10" x14ac:dyDescent="0.25">
      <c r="A49" t="s">
        <v>146</v>
      </c>
      <c r="B49">
        <v>1</v>
      </c>
      <c r="C49">
        <v>0</v>
      </c>
      <c r="D49" s="7">
        <v>0</v>
      </c>
      <c r="E49" s="7">
        <v>0</v>
      </c>
      <c r="F49" s="7">
        <v>0</v>
      </c>
      <c r="G49">
        <v>0</v>
      </c>
      <c r="H49">
        <v>0</v>
      </c>
      <c r="I49" s="15">
        <f t="shared" si="0"/>
        <v>1</v>
      </c>
      <c r="J49" s="10">
        <f t="shared" si="1"/>
        <v>0</v>
      </c>
    </row>
    <row r="50" spans="1:10" x14ac:dyDescent="0.25">
      <c r="A50" s="22" t="s">
        <v>55</v>
      </c>
      <c r="B50" s="22">
        <v>13</v>
      </c>
      <c r="C50" s="22">
        <v>0</v>
      </c>
      <c r="D50" s="22">
        <v>96</v>
      </c>
      <c r="E50" s="22">
        <v>19</v>
      </c>
      <c r="F50" s="22">
        <v>1</v>
      </c>
      <c r="G50" s="22">
        <v>47</v>
      </c>
      <c r="H50" s="22">
        <v>0</v>
      </c>
      <c r="I50" s="23">
        <f t="shared" si="0"/>
        <v>176</v>
      </c>
      <c r="J50" s="24">
        <f t="shared" si="1"/>
        <v>0.65909090909090906</v>
      </c>
    </row>
    <row r="51" spans="1:10" x14ac:dyDescent="0.25">
      <c r="A51" t="s">
        <v>147</v>
      </c>
      <c r="B51">
        <v>1</v>
      </c>
      <c r="C51">
        <v>0</v>
      </c>
      <c r="D51" s="7">
        <v>0</v>
      </c>
      <c r="E51" s="7">
        <v>0</v>
      </c>
      <c r="F51" s="7">
        <v>0</v>
      </c>
      <c r="G51">
        <v>0</v>
      </c>
      <c r="H51">
        <v>0</v>
      </c>
      <c r="I51" s="15">
        <f t="shared" si="0"/>
        <v>1</v>
      </c>
      <c r="J51" s="10">
        <f t="shared" si="1"/>
        <v>0</v>
      </c>
    </row>
    <row r="52" spans="1:10" x14ac:dyDescent="0.25">
      <c r="A52" s="22" t="s">
        <v>56</v>
      </c>
      <c r="B52" s="22">
        <v>224</v>
      </c>
      <c r="C52" s="22">
        <v>0</v>
      </c>
      <c r="D52" s="22">
        <v>142</v>
      </c>
      <c r="E52" s="22">
        <v>49</v>
      </c>
      <c r="F52" s="22">
        <v>4</v>
      </c>
      <c r="G52" s="22">
        <v>65</v>
      </c>
      <c r="H52" s="22">
        <v>0</v>
      </c>
      <c r="I52" s="23">
        <f t="shared" si="0"/>
        <v>484</v>
      </c>
      <c r="J52" s="24">
        <f t="shared" si="1"/>
        <v>0.40289256198347106</v>
      </c>
    </row>
    <row r="53" spans="1:10" x14ac:dyDescent="0.25">
      <c r="A53" t="s">
        <v>148</v>
      </c>
      <c r="B53">
        <v>1</v>
      </c>
      <c r="C53">
        <v>0</v>
      </c>
      <c r="D53" s="7">
        <v>0</v>
      </c>
      <c r="E53" s="7">
        <v>0</v>
      </c>
      <c r="F53" s="7">
        <v>0</v>
      </c>
      <c r="G53">
        <v>0</v>
      </c>
      <c r="H53">
        <v>0</v>
      </c>
      <c r="I53" s="15">
        <f t="shared" si="0"/>
        <v>1</v>
      </c>
      <c r="J53" s="10">
        <f t="shared" si="1"/>
        <v>0</v>
      </c>
    </row>
    <row r="54" spans="1:10" x14ac:dyDescent="0.25">
      <c r="A54" s="22" t="s">
        <v>57</v>
      </c>
      <c r="B54" s="22">
        <v>17</v>
      </c>
      <c r="C54" s="22">
        <v>0</v>
      </c>
      <c r="D54" s="22">
        <v>62</v>
      </c>
      <c r="E54" s="22">
        <v>24</v>
      </c>
      <c r="F54" s="22">
        <v>5</v>
      </c>
      <c r="G54" s="22">
        <v>80</v>
      </c>
      <c r="H54" s="22">
        <v>0</v>
      </c>
      <c r="I54" s="23">
        <f t="shared" si="0"/>
        <v>188</v>
      </c>
      <c r="J54" s="24">
        <f t="shared" si="1"/>
        <v>0.48404255319148937</v>
      </c>
    </row>
    <row r="55" spans="1:10" x14ac:dyDescent="0.25">
      <c r="A55" t="s">
        <v>58</v>
      </c>
      <c r="B55">
        <v>1</v>
      </c>
      <c r="C55">
        <v>0</v>
      </c>
      <c r="D55" s="7">
        <v>0</v>
      </c>
      <c r="E55" s="7">
        <v>0</v>
      </c>
      <c r="F55" s="7">
        <v>0</v>
      </c>
      <c r="G55">
        <v>0</v>
      </c>
      <c r="H55">
        <v>0</v>
      </c>
      <c r="I55" s="15">
        <f t="shared" si="0"/>
        <v>1</v>
      </c>
      <c r="J55" s="10">
        <f t="shared" si="1"/>
        <v>0</v>
      </c>
    </row>
    <row r="56" spans="1:10" x14ac:dyDescent="0.25">
      <c r="A56" s="22" t="s">
        <v>59</v>
      </c>
      <c r="B56" s="22">
        <v>253</v>
      </c>
      <c r="C56" s="22">
        <v>5</v>
      </c>
      <c r="D56" s="22">
        <v>147</v>
      </c>
      <c r="E56" s="22">
        <v>38</v>
      </c>
      <c r="F56" s="22">
        <v>8</v>
      </c>
      <c r="G56" s="22">
        <v>104</v>
      </c>
      <c r="H56" s="22">
        <v>0</v>
      </c>
      <c r="I56" s="23">
        <f t="shared" si="0"/>
        <v>555</v>
      </c>
      <c r="J56" s="24">
        <f t="shared" si="1"/>
        <v>0.34774774774774775</v>
      </c>
    </row>
    <row r="57" spans="1:10" x14ac:dyDescent="0.25">
      <c r="A57" s="22" t="s">
        <v>40</v>
      </c>
      <c r="B57" s="22">
        <v>1</v>
      </c>
      <c r="C57" s="22">
        <v>0</v>
      </c>
      <c r="D57" s="22">
        <v>1</v>
      </c>
      <c r="E57" s="22">
        <v>0</v>
      </c>
      <c r="F57" s="22">
        <v>0</v>
      </c>
      <c r="G57" s="22">
        <v>0</v>
      </c>
      <c r="H57" s="22">
        <v>0</v>
      </c>
      <c r="I57" s="23">
        <f t="shared" si="0"/>
        <v>2</v>
      </c>
      <c r="J57" s="24">
        <f t="shared" si="1"/>
        <v>0.5</v>
      </c>
    </row>
    <row r="58" spans="1:10" x14ac:dyDescent="0.25">
      <c r="A58" s="22" t="s">
        <v>60</v>
      </c>
      <c r="B58" s="22">
        <v>17</v>
      </c>
      <c r="C58" s="22">
        <v>0</v>
      </c>
      <c r="D58" s="22">
        <v>195</v>
      </c>
      <c r="E58" s="22">
        <v>39</v>
      </c>
      <c r="F58" s="22">
        <v>6</v>
      </c>
      <c r="G58" s="22">
        <v>46</v>
      </c>
      <c r="H58" s="22">
        <v>3</v>
      </c>
      <c r="I58" s="23">
        <f t="shared" si="0"/>
        <v>306</v>
      </c>
      <c r="J58" s="24">
        <f t="shared" si="1"/>
        <v>0.78431372549019607</v>
      </c>
    </row>
    <row r="59" spans="1:10" x14ac:dyDescent="0.25">
      <c r="A59" t="s">
        <v>149</v>
      </c>
      <c r="B59">
        <v>1</v>
      </c>
      <c r="C59">
        <v>0</v>
      </c>
      <c r="D59" s="7">
        <v>0</v>
      </c>
      <c r="E59" s="7">
        <v>0</v>
      </c>
      <c r="F59" s="7">
        <v>0</v>
      </c>
      <c r="G59">
        <v>0</v>
      </c>
      <c r="H59">
        <v>0</v>
      </c>
      <c r="I59" s="15">
        <f t="shared" si="0"/>
        <v>1</v>
      </c>
      <c r="J59" s="10">
        <f t="shared" si="1"/>
        <v>0</v>
      </c>
    </row>
    <row r="60" spans="1:10" x14ac:dyDescent="0.25">
      <c r="A60" s="22" t="s">
        <v>61</v>
      </c>
      <c r="B60" s="22">
        <v>33</v>
      </c>
      <c r="C60" s="22">
        <v>0</v>
      </c>
      <c r="D60" s="22">
        <v>113</v>
      </c>
      <c r="E60" s="22">
        <v>30</v>
      </c>
      <c r="F60" s="22">
        <v>6</v>
      </c>
      <c r="G60" s="22">
        <v>44</v>
      </c>
      <c r="H60" s="22">
        <v>0</v>
      </c>
      <c r="I60" s="23">
        <f t="shared" si="0"/>
        <v>226</v>
      </c>
      <c r="J60" s="24">
        <f t="shared" si="1"/>
        <v>0.65929203539823011</v>
      </c>
    </row>
    <row r="61" spans="1:10" x14ac:dyDescent="0.25">
      <c r="A61" t="s">
        <v>150</v>
      </c>
      <c r="B61">
        <v>1</v>
      </c>
      <c r="C61">
        <v>0</v>
      </c>
      <c r="D61" s="7">
        <v>0</v>
      </c>
      <c r="E61" s="7">
        <v>0</v>
      </c>
      <c r="F61" s="7">
        <v>0</v>
      </c>
      <c r="G61">
        <v>0</v>
      </c>
      <c r="H61">
        <v>0</v>
      </c>
      <c r="I61" s="15">
        <f t="shared" si="0"/>
        <v>1</v>
      </c>
      <c r="J61" s="10">
        <f t="shared" si="1"/>
        <v>0</v>
      </c>
    </row>
    <row r="62" spans="1:10" x14ac:dyDescent="0.25">
      <c r="A62" t="s">
        <v>151</v>
      </c>
      <c r="B62">
        <v>1</v>
      </c>
      <c r="C62">
        <v>0</v>
      </c>
      <c r="D62" s="7">
        <v>2</v>
      </c>
      <c r="E62" s="7">
        <v>0</v>
      </c>
      <c r="F62" s="7">
        <v>1</v>
      </c>
      <c r="G62">
        <v>0</v>
      </c>
      <c r="H62">
        <v>0</v>
      </c>
      <c r="I62" s="15">
        <f t="shared" si="0"/>
        <v>4</v>
      </c>
      <c r="J62" s="10">
        <f t="shared" si="1"/>
        <v>0.75</v>
      </c>
    </row>
    <row r="63" spans="1:10" x14ac:dyDescent="0.25">
      <c r="A63" s="22" t="s">
        <v>152</v>
      </c>
      <c r="B63" s="22">
        <v>1</v>
      </c>
      <c r="C63" s="22">
        <v>0</v>
      </c>
      <c r="D63" s="22">
        <v>2</v>
      </c>
      <c r="E63" s="22">
        <v>0</v>
      </c>
      <c r="F63" s="22">
        <v>1</v>
      </c>
      <c r="G63" s="22">
        <v>0</v>
      </c>
      <c r="H63" s="22">
        <v>0</v>
      </c>
      <c r="I63" s="23">
        <f t="shared" si="0"/>
        <v>4</v>
      </c>
      <c r="J63" s="24">
        <f t="shared" si="1"/>
        <v>0.75</v>
      </c>
    </row>
    <row r="64" spans="1:10" x14ac:dyDescent="0.25">
      <c r="A64" s="22" t="s">
        <v>62</v>
      </c>
      <c r="B64" s="22">
        <v>22</v>
      </c>
      <c r="C64" s="22">
        <v>0</v>
      </c>
      <c r="D64" s="22">
        <v>170</v>
      </c>
      <c r="E64" s="22">
        <v>27</v>
      </c>
      <c r="F64" s="22">
        <v>2</v>
      </c>
      <c r="G64" s="22">
        <v>38</v>
      </c>
      <c r="H64" s="22">
        <v>4</v>
      </c>
      <c r="I64" s="23">
        <f t="shared" si="0"/>
        <v>263</v>
      </c>
      <c r="J64" s="24">
        <f t="shared" si="1"/>
        <v>0.75665399239543729</v>
      </c>
    </row>
    <row r="65" spans="1:10" x14ac:dyDescent="0.25">
      <c r="A65" t="s">
        <v>153</v>
      </c>
      <c r="B65">
        <v>1</v>
      </c>
      <c r="C65">
        <v>0</v>
      </c>
      <c r="D65" s="7">
        <v>0</v>
      </c>
      <c r="E65" s="7">
        <v>0</v>
      </c>
      <c r="F65" s="7">
        <v>0</v>
      </c>
      <c r="G65">
        <v>0</v>
      </c>
      <c r="H65">
        <v>0</v>
      </c>
      <c r="I65" s="15">
        <f t="shared" si="0"/>
        <v>1</v>
      </c>
      <c r="J65" s="10">
        <f t="shared" si="1"/>
        <v>0</v>
      </c>
    </row>
    <row r="66" spans="1:10" x14ac:dyDescent="0.25">
      <c r="A66" s="22" t="s">
        <v>63</v>
      </c>
      <c r="B66" s="22">
        <v>14</v>
      </c>
      <c r="C66" s="22">
        <v>0</v>
      </c>
      <c r="D66" s="22">
        <v>322</v>
      </c>
      <c r="E66" s="22">
        <v>10</v>
      </c>
      <c r="F66" s="22">
        <v>5</v>
      </c>
      <c r="G66" s="22">
        <v>10</v>
      </c>
      <c r="H66" s="22">
        <v>85</v>
      </c>
      <c r="I66" s="23">
        <f t="shared" si="0"/>
        <v>446</v>
      </c>
      <c r="J66" s="24">
        <f t="shared" si="1"/>
        <v>0.75560538116591924</v>
      </c>
    </row>
    <row r="67" spans="1:10" x14ac:dyDescent="0.25">
      <c r="A67" t="s">
        <v>154</v>
      </c>
      <c r="B67">
        <v>1</v>
      </c>
      <c r="C67">
        <v>0</v>
      </c>
      <c r="D67" s="7">
        <v>0</v>
      </c>
      <c r="E67" s="7">
        <v>0</v>
      </c>
      <c r="F67" s="7">
        <v>0</v>
      </c>
      <c r="G67">
        <v>0</v>
      </c>
      <c r="H67">
        <v>0</v>
      </c>
      <c r="I67" s="15">
        <f t="shared" ref="I67:I130" si="2">SUM(B67:H67)</f>
        <v>1</v>
      </c>
      <c r="J67" s="10">
        <f t="shared" ref="J67:J130" si="3">SUM(D67:F67)/I67</f>
        <v>0</v>
      </c>
    </row>
    <row r="68" spans="1:10" x14ac:dyDescent="0.25">
      <c r="A68" t="s">
        <v>64</v>
      </c>
      <c r="B68">
        <v>0</v>
      </c>
      <c r="C68">
        <v>3</v>
      </c>
      <c r="D68" s="7">
        <v>0</v>
      </c>
      <c r="E68" s="7">
        <v>0</v>
      </c>
      <c r="F68" s="7">
        <v>0</v>
      </c>
      <c r="G68">
        <v>0</v>
      </c>
      <c r="H68">
        <v>1</v>
      </c>
      <c r="I68" s="15">
        <f t="shared" si="2"/>
        <v>4</v>
      </c>
      <c r="J68" s="10">
        <f t="shared" si="3"/>
        <v>0</v>
      </c>
    </row>
    <row r="69" spans="1:10" x14ac:dyDescent="0.25">
      <c r="A69" s="22" t="s">
        <v>155</v>
      </c>
      <c r="B69" s="22">
        <v>13</v>
      </c>
      <c r="C69" s="22">
        <v>0</v>
      </c>
      <c r="D69" s="22">
        <v>115</v>
      </c>
      <c r="E69" s="22">
        <v>28</v>
      </c>
      <c r="F69" s="22">
        <v>6</v>
      </c>
      <c r="G69" s="22">
        <v>23</v>
      </c>
      <c r="H69" s="22">
        <v>0</v>
      </c>
      <c r="I69" s="23">
        <f t="shared" si="2"/>
        <v>185</v>
      </c>
      <c r="J69" s="24">
        <f t="shared" si="3"/>
        <v>0.80540540540540539</v>
      </c>
    </row>
    <row r="70" spans="1:10" x14ac:dyDescent="0.25">
      <c r="A70" t="s">
        <v>156</v>
      </c>
      <c r="B70">
        <v>1</v>
      </c>
      <c r="C70">
        <v>0</v>
      </c>
      <c r="D70" s="7">
        <v>0</v>
      </c>
      <c r="E70" s="7">
        <v>0</v>
      </c>
      <c r="F70" s="7">
        <v>0</v>
      </c>
      <c r="G70">
        <v>0</v>
      </c>
      <c r="H70">
        <v>0</v>
      </c>
      <c r="I70" s="15">
        <f t="shared" si="2"/>
        <v>1</v>
      </c>
      <c r="J70" s="10">
        <f t="shared" si="3"/>
        <v>0</v>
      </c>
    </row>
    <row r="71" spans="1:10" x14ac:dyDescent="0.25">
      <c r="A71" s="22" t="s">
        <v>65</v>
      </c>
      <c r="B71" s="22">
        <v>6</v>
      </c>
      <c r="C71" s="22">
        <v>0</v>
      </c>
      <c r="D71" s="22">
        <v>38</v>
      </c>
      <c r="E71" s="22">
        <v>3</v>
      </c>
      <c r="F71" s="22">
        <v>0</v>
      </c>
      <c r="G71" s="22">
        <v>1</v>
      </c>
      <c r="H71" s="22">
        <v>0</v>
      </c>
      <c r="I71" s="23">
        <f t="shared" si="2"/>
        <v>48</v>
      </c>
      <c r="J71" s="24">
        <f t="shared" si="3"/>
        <v>0.85416666666666663</v>
      </c>
    </row>
    <row r="72" spans="1:10" x14ac:dyDescent="0.25">
      <c r="A72" t="s">
        <v>157</v>
      </c>
      <c r="B72">
        <v>0</v>
      </c>
      <c r="C72">
        <v>0</v>
      </c>
      <c r="D72" s="7">
        <v>1</v>
      </c>
      <c r="E72" s="7">
        <v>0</v>
      </c>
      <c r="F72" s="7">
        <v>0</v>
      </c>
      <c r="G72">
        <v>0</v>
      </c>
      <c r="H72">
        <v>0</v>
      </c>
      <c r="I72" s="15">
        <f t="shared" si="2"/>
        <v>1</v>
      </c>
      <c r="J72" s="10">
        <f t="shared" si="3"/>
        <v>1</v>
      </c>
    </row>
    <row r="73" spans="1:10" x14ac:dyDescent="0.25">
      <c r="A73" t="s">
        <v>66</v>
      </c>
      <c r="B73">
        <v>29</v>
      </c>
      <c r="C73">
        <v>106</v>
      </c>
      <c r="D73" s="7">
        <v>99</v>
      </c>
      <c r="E73" s="7">
        <v>21</v>
      </c>
      <c r="F73" s="7">
        <v>1</v>
      </c>
      <c r="G73">
        <v>43</v>
      </c>
      <c r="H73">
        <v>22</v>
      </c>
      <c r="I73" s="15">
        <f t="shared" si="2"/>
        <v>321</v>
      </c>
      <c r="J73" s="10">
        <f t="shared" si="3"/>
        <v>0.37694704049844235</v>
      </c>
    </row>
    <row r="74" spans="1:10" x14ac:dyDescent="0.25">
      <c r="A74" t="s">
        <v>67</v>
      </c>
      <c r="B74">
        <v>6</v>
      </c>
      <c r="C74">
        <v>0</v>
      </c>
      <c r="D74" s="7">
        <v>0</v>
      </c>
      <c r="E74" s="7">
        <v>0</v>
      </c>
      <c r="F74" s="7">
        <v>0</v>
      </c>
      <c r="G74">
        <v>13</v>
      </c>
      <c r="H74">
        <v>0</v>
      </c>
      <c r="I74" s="15">
        <f t="shared" si="2"/>
        <v>19</v>
      </c>
      <c r="J74" s="10">
        <f t="shared" si="3"/>
        <v>0</v>
      </c>
    </row>
    <row r="75" spans="1:10" x14ac:dyDescent="0.25">
      <c r="A75" t="s">
        <v>68</v>
      </c>
      <c r="B75">
        <v>3</v>
      </c>
      <c r="C75">
        <v>0</v>
      </c>
      <c r="D75" s="7">
        <v>0</v>
      </c>
      <c r="E75" s="7">
        <v>0</v>
      </c>
      <c r="F75" s="7">
        <v>0</v>
      </c>
      <c r="G75">
        <v>3</v>
      </c>
      <c r="H75">
        <v>0</v>
      </c>
      <c r="I75" s="15">
        <f t="shared" si="2"/>
        <v>6</v>
      </c>
      <c r="J75" s="10">
        <f t="shared" si="3"/>
        <v>0</v>
      </c>
    </row>
    <row r="76" spans="1:10" x14ac:dyDescent="0.25">
      <c r="A76" s="22" t="s">
        <v>69</v>
      </c>
      <c r="B76" s="22">
        <v>5</v>
      </c>
      <c r="C76" s="22">
        <v>0</v>
      </c>
      <c r="D76" s="22">
        <v>47</v>
      </c>
      <c r="E76" s="22">
        <v>3</v>
      </c>
      <c r="F76" s="22">
        <v>0</v>
      </c>
      <c r="G76" s="22">
        <v>3</v>
      </c>
      <c r="H76" s="22">
        <v>5</v>
      </c>
      <c r="I76" s="23">
        <f t="shared" si="2"/>
        <v>63</v>
      </c>
      <c r="J76" s="24">
        <f t="shared" si="3"/>
        <v>0.79365079365079361</v>
      </c>
    </row>
    <row r="77" spans="1:10" x14ac:dyDescent="0.25">
      <c r="A77" t="s">
        <v>70</v>
      </c>
      <c r="B77">
        <v>5</v>
      </c>
      <c r="C77">
        <v>0</v>
      </c>
      <c r="D77" s="7">
        <v>0</v>
      </c>
      <c r="E77" s="7">
        <v>0</v>
      </c>
      <c r="F77" s="7">
        <v>0</v>
      </c>
      <c r="G77">
        <v>1</v>
      </c>
      <c r="H77">
        <v>0</v>
      </c>
      <c r="I77" s="15">
        <f t="shared" si="2"/>
        <v>6</v>
      </c>
      <c r="J77" s="10">
        <f t="shared" si="3"/>
        <v>0</v>
      </c>
    </row>
    <row r="78" spans="1:10" x14ac:dyDescent="0.25">
      <c r="A78" t="s">
        <v>71</v>
      </c>
      <c r="B78">
        <v>6</v>
      </c>
      <c r="C78">
        <v>0</v>
      </c>
      <c r="D78" s="7">
        <v>0</v>
      </c>
      <c r="E78" s="7">
        <v>0</v>
      </c>
      <c r="F78" s="7">
        <v>0</v>
      </c>
      <c r="G78">
        <v>0</v>
      </c>
      <c r="H78">
        <v>18</v>
      </c>
      <c r="I78" s="15">
        <f t="shared" si="2"/>
        <v>24</v>
      </c>
      <c r="J78" s="10">
        <f t="shared" si="3"/>
        <v>0</v>
      </c>
    </row>
    <row r="79" spans="1:10" x14ac:dyDescent="0.25">
      <c r="A79" s="22" t="s">
        <v>72</v>
      </c>
      <c r="B79" s="22">
        <v>5</v>
      </c>
      <c r="C79" s="22">
        <v>0</v>
      </c>
      <c r="D79" s="22">
        <v>47</v>
      </c>
      <c r="E79" s="22">
        <v>1</v>
      </c>
      <c r="F79" s="22">
        <v>0</v>
      </c>
      <c r="G79" s="22">
        <v>4</v>
      </c>
      <c r="H79" s="22">
        <v>0</v>
      </c>
      <c r="I79" s="23">
        <f t="shared" si="2"/>
        <v>57</v>
      </c>
      <c r="J79" s="24">
        <f t="shared" si="3"/>
        <v>0.84210526315789469</v>
      </c>
    </row>
    <row r="80" spans="1:10" x14ac:dyDescent="0.25">
      <c r="A80" t="s">
        <v>73</v>
      </c>
      <c r="B80">
        <v>0</v>
      </c>
      <c r="C80">
        <v>0</v>
      </c>
      <c r="D80" s="7">
        <v>1</v>
      </c>
      <c r="E80" s="7">
        <v>0</v>
      </c>
      <c r="F80" s="7">
        <v>0</v>
      </c>
      <c r="G80">
        <v>0</v>
      </c>
      <c r="H80">
        <v>0</v>
      </c>
      <c r="I80" s="15">
        <f t="shared" si="2"/>
        <v>1</v>
      </c>
      <c r="J80" s="10">
        <f t="shared" si="3"/>
        <v>1</v>
      </c>
    </row>
    <row r="81" spans="1:10" x14ac:dyDescent="0.25">
      <c r="A81" t="s">
        <v>74</v>
      </c>
      <c r="B81">
        <v>1</v>
      </c>
      <c r="C81">
        <v>0</v>
      </c>
      <c r="D81" s="7">
        <v>0</v>
      </c>
      <c r="E81" s="7">
        <v>0</v>
      </c>
      <c r="F81" s="7">
        <v>0</v>
      </c>
      <c r="G81">
        <v>1</v>
      </c>
      <c r="H81">
        <v>0</v>
      </c>
      <c r="I81" s="15">
        <f t="shared" si="2"/>
        <v>2</v>
      </c>
      <c r="J81" s="10">
        <f t="shared" si="3"/>
        <v>0</v>
      </c>
    </row>
    <row r="82" spans="1:10" x14ac:dyDescent="0.25">
      <c r="A82" t="s">
        <v>75</v>
      </c>
      <c r="B82">
        <v>4</v>
      </c>
      <c r="C82">
        <v>7</v>
      </c>
      <c r="D82" s="7">
        <v>0</v>
      </c>
      <c r="E82" s="7">
        <v>0</v>
      </c>
      <c r="F82" s="7">
        <v>0</v>
      </c>
      <c r="G82">
        <v>0</v>
      </c>
      <c r="H82">
        <v>2</v>
      </c>
      <c r="I82" s="15">
        <f t="shared" si="2"/>
        <v>13</v>
      </c>
      <c r="J82" s="10">
        <f t="shared" si="3"/>
        <v>0</v>
      </c>
    </row>
    <row r="83" spans="1:10" x14ac:dyDescent="0.25">
      <c r="A83" t="s">
        <v>76</v>
      </c>
      <c r="B83">
        <v>5</v>
      </c>
      <c r="C83">
        <v>0</v>
      </c>
      <c r="D83" s="7">
        <v>3</v>
      </c>
      <c r="E83" s="7">
        <v>0</v>
      </c>
      <c r="F83" s="7">
        <v>0</v>
      </c>
      <c r="G83">
        <v>2</v>
      </c>
      <c r="H83">
        <v>0</v>
      </c>
      <c r="I83" s="15">
        <f t="shared" si="2"/>
        <v>10</v>
      </c>
      <c r="J83" s="10">
        <f t="shared" si="3"/>
        <v>0.3</v>
      </c>
    </row>
    <row r="84" spans="1:10" x14ac:dyDescent="0.25">
      <c r="A84" s="22" t="s">
        <v>77</v>
      </c>
      <c r="B84" s="22">
        <v>1</v>
      </c>
      <c r="C84" s="22">
        <v>0</v>
      </c>
      <c r="D84" s="22">
        <v>4</v>
      </c>
      <c r="E84" s="22">
        <v>0</v>
      </c>
      <c r="F84" s="22">
        <v>0</v>
      </c>
      <c r="G84" s="22">
        <v>0</v>
      </c>
      <c r="H84" s="22">
        <v>0</v>
      </c>
      <c r="I84" s="23">
        <f t="shared" si="2"/>
        <v>5</v>
      </c>
      <c r="J84" s="24">
        <f t="shared" si="3"/>
        <v>0.8</v>
      </c>
    </row>
    <row r="85" spans="1:10" x14ac:dyDescent="0.25">
      <c r="A85" t="s">
        <v>78</v>
      </c>
      <c r="B85">
        <v>4</v>
      </c>
      <c r="C85">
        <v>1</v>
      </c>
      <c r="D85" s="7">
        <v>1</v>
      </c>
      <c r="E85" s="7">
        <v>0</v>
      </c>
      <c r="F85" s="7">
        <v>1</v>
      </c>
      <c r="G85">
        <v>3</v>
      </c>
      <c r="H85">
        <v>0</v>
      </c>
      <c r="I85" s="15">
        <f t="shared" si="2"/>
        <v>10</v>
      </c>
      <c r="J85" s="10">
        <f t="shared" si="3"/>
        <v>0.2</v>
      </c>
    </row>
    <row r="86" spans="1:10" x14ac:dyDescent="0.25">
      <c r="A86" t="s">
        <v>79</v>
      </c>
      <c r="B86">
        <v>7</v>
      </c>
      <c r="C86">
        <v>0</v>
      </c>
      <c r="D86" s="7">
        <v>0</v>
      </c>
      <c r="E86" s="7">
        <v>0</v>
      </c>
      <c r="F86" s="7">
        <v>0</v>
      </c>
      <c r="G86">
        <v>0</v>
      </c>
      <c r="H86">
        <v>0</v>
      </c>
      <c r="I86" s="15">
        <f t="shared" si="2"/>
        <v>7</v>
      </c>
      <c r="J86" s="10">
        <f t="shared" si="3"/>
        <v>0</v>
      </c>
    </row>
    <row r="87" spans="1:10" x14ac:dyDescent="0.25">
      <c r="A87" s="22" t="s">
        <v>80</v>
      </c>
      <c r="B87" s="22">
        <v>5</v>
      </c>
      <c r="C87" s="22">
        <v>0</v>
      </c>
      <c r="D87" s="22">
        <v>6</v>
      </c>
      <c r="E87" s="22">
        <v>0</v>
      </c>
      <c r="F87" s="22">
        <v>0</v>
      </c>
      <c r="G87" s="22">
        <v>0</v>
      </c>
      <c r="H87" s="22">
        <v>1</v>
      </c>
      <c r="I87" s="23">
        <f t="shared" si="2"/>
        <v>12</v>
      </c>
      <c r="J87" s="24">
        <f t="shared" si="3"/>
        <v>0.5</v>
      </c>
    </row>
    <row r="88" spans="1:10" x14ac:dyDescent="0.25">
      <c r="A88" s="22" t="s">
        <v>81</v>
      </c>
      <c r="B88" s="22">
        <v>5</v>
      </c>
      <c r="C88" s="22">
        <v>0</v>
      </c>
      <c r="D88" s="22">
        <v>32</v>
      </c>
      <c r="E88" s="22">
        <v>6</v>
      </c>
      <c r="F88" s="22">
        <v>0</v>
      </c>
      <c r="G88" s="22">
        <v>1</v>
      </c>
      <c r="H88" s="22">
        <v>0</v>
      </c>
      <c r="I88" s="23">
        <f t="shared" si="2"/>
        <v>44</v>
      </c>
      <c r="J88" s="24">
        <f t="shared" si="3"/>
        <v>0.86363636363636365</v>
      </c>
    </row>
    <row r="89" spans="1:10" x14ac:dyDescent="0.25">
      <c r="A89" s="22" t="s">
        <v>158</v>
      </c>
      <c r="B89" s="22">
        <v>1</v>
      </c>
      <c r="C89" s="22">
        <v>0</v>
      </c>
      <c r="D89" s="22">
        <v>20</v>
      </c>
      <c r="E89" s="22">
        <v>11</v>
      </c>
      <c r="F89" s="22">
        <v>2</v>
      </c>
      <c r="G89" s="22">
        <v>26</v>
      </c>
      <c r="H89" s="22">
        <v>0</v>
      </c>
      <c r="I89" s="23">
        <f t="shared" si="2"/>
        <v>60</v>
      </c>
      <c r="J89" s="24">
        <f t="shared" si="3"/>
        <v>0.55000000000000004</v>
      </c>
    </row>
    <row r="90" spans="1:10" x14ac:dyDescent="0.25">
      <c r="A90" t="s">
        <v>159</v>
      </c>
      <c r="B90">
        <v>1</v>
      </c>
      <c r="C90">
        <v>0</v>
      </c>
      <c r="D90" s="7">
        <v>0</v>
      </c>
      <c r="E90" s="7">
        <v>0</v>
      </c>
      <c r="F90" s="7">
        <v>0</v>
      </c>
      <c r="G90">
        <v>0</v>
      </c>
      <c r="H90">
        <v>0</v>
      </c>
      <c r="I90" s="15">
        <f t="shared" si="2"/>
        <v>1</v>
      </c>
      <c r="J90" s="10">
        <f t="shared" si="3"/>
        <v>0</v>
      </c>
    </row>
    <row r="91" spans="1:10" x14ac:dyDescent="0.25">
      <c r="A91" t="s">
        <v>82</v>
      </c>
      <c r="B91">
        <v>1</v>
      </c>
      <c r="C91">
        <v>0</v>
      </c>
      <c r="D91" s="7">
        <v>0</v>
      </c>
      <c r="E91" s="7">
        <v>0</v>
      </c>
      <c r="F91" s="7">
        <v>0</v>
      </c>
      <c r="G91">
        <v>0</v>
      </c>
      <c r="H91">
        <v>0</v>
      </c>
      <c r="I91" s="15">
        <f t="shared" si="2"/>
        <v>1</v>
      </c>
      <c r="J91" s="10">
        <f t="shared" si="3"/>
        <v>0</v>
      </c>
    </row>
    <row r="92" spans="1:10" x14ac:dyDescent="0.25">
      <c r="A92" t="s">
        <v>83</v>
      </c>
      <c r="B92">
        <v>1</v>
      </c>
      <c r="C92">
        <v>0</v>
      </c>
      <c r="D92" s="7">
        <v>0</v>
      </c>
      <c r="E92" s="7">
        <v>0</v>
      </c>
      <c r="F92" s="7">
        <v>0</v>
      </c>
      <c r="G92">
        <v>1</v>
      </c>
      <c r="H92">
        <v>3</v>
      </c>
      <c r="I92" s="15">
        <f t="shared" si="2"/>
        <v>5</v>
      </c>
      <c r="J92" s="10">
        <f t="shared" si="3"/>
        <v>0</v>
      </c>
    </row>
    <row r="93" spans="1:10" x14ac:dyDescent="0.25">
      <c r="A93" t="s">
        <v>84</v>
      </c>
      <c r="B93">
        <v>0</v>
      </c>
      <c r="C93">
        <v>0</v>
      </c>
      <c r="D93" s="7">
        <v>0</v>
      </c>
      <c r="E93" s="7">
        <v>0</v>
      </c>
      <c r="F93" s="7">
        <v>0</v>
      </c>
      <c r="G93">
        <v>0</v>
      </c>
      <c r="H93">
        <v>1</v>
      </c>
      <c r="I93" s="15">
        <f t="shared" si="2"/>
        <v>1</v>
      </c>
      <c r="J93" s="10">
        <f t="shared" si="3"/>
        <v>0</v>
      </c>
    </row>
    <row r="94" spans="1:10" x14ac:dyDescent="0.25">
      <c r="A94" t="s">
        <v>85</v>
      </c>
      <c r="B94">
        <v>9</v>
      </c>
      <c r="C94">
        <v>0</v>
      </c>
      <c r="D94" s="7">
        <v>0</v>
      </c>
      <c r="E94" s="7">
        <v>0</v>
      </c>
      <c r="F94" s="7">
        <v>0</v>
      </c>
      <c r="G94">
        <v>0</v>
      </c>
      <c r="H94">
        <v>1</v>
      </c>
      <c r="I94" s="15">
        <f t="shared" si="2"/>
        <v>10</v>
      </c>
      <c r="J94" s="10">
        <f t="shared" si="3"/>
        <v>0</v>
      </c>
    </row>
    <row r="95" spans="1:10" x14ac:dyDescent="0.25">
      <c r="A95" t="s">
        <v>86</v>
      </c>
      <c r="B95">
        <v>0</v>
      </c>
      <c r="C95">
        <v>1</v>
      </c>
      <c r="D95" s="7">
        <v>0</v>
      </c>
      <c r="E95" s="7">
        <v>0</v>
      </c>
      <c r="F95" s="7">
        <v>0</v>
      </c>
      <c r="G95">
        <v>0</v>
      </c>
      <c r="H95">
        <v>0</v>
      </c>
      <c r="I95" s="15">
        <f t="shared" si="2"/>
        <v>1</v>
      </c>
      <c r="J95" s="10">
        <f t="shared" si="3"/>
        <v>0</v>
      </c>
    </row>
    <row r="96" spans="1:10" x14ac:dyDescent="0.25">
      <c r="A96" t="s">
        <v>160</v>
      </c>
      <c r="B96">
        <v>0</v>
      </c>
      <c r="C96">
        <v>1</v>
      </c>
      <c r="D96" s="7">
        <v>0</v>
      </c>
      <c r="E96" s="7">
        <v>0</v>
      </c>
      <c r="F96" s="7">
        <v>0</v>
      </c>
      <c r="G96">
        <v>0</v>
      </c>
      <c r="H96">
        <v>0</v>
      </c>
      <c r="I96" s="15">
        <f t="shared" si="2"/>
        <v>1</v>
      </c>
      <c r="J96" s="10">
        <f t="shared" si="3"/>
        <v>0</v>
      </c>
    </row>
    <row r="97" spans="1:10" x14ac:dyDescent="0.25">
      <c r="A97" t="s">
        <v>87</v>
      </c>
      <c r="B97">
        <v>3</v>
      </c>
      <c r="C97">
        <v>0</v>
      </c>
      <c r="D97" s="7">
        <v>0</v>
      </c>
      <c r="E97" s="7">
        <v>0</v>
      </c>
      <c r="F97" s="7">
        <v>0</v>
      </c>
      <c r="G97">
        <v>0</v>
      </c>
      <c r="H97">
        <v>0</v>
      </c>
      <c r="I97" s="15">
        <f t="shared" si="2"/>
        <v>3</v>
      </c>
      <c r="J97" s="10">
        <f t="shared" si="3"/>
        <v>0</v>
      </c>
    </row>
    <row r="98" spans="1:10" x14ac:dyDescent="0.25">
      <c r="A98" t="s">
        <v>88</v>
      </c>
      <c r="B98">
        <v>0</v>
      </c>
      <c r="C98">
        <v>3</v>
      </c>
      <c r="D98" s="7">
        <v>0</v>
      </c>
      <c r="E98" s="7">
        <v>0</v>
      </c>
      <c r="F98" s="7">
        <v>0</v>
      </c>
      <c r="G98">
        <v>0</v>
      </c>
      <c r="H98">
        <v>0</v>
      </c>
      <c r="I98" s="15">
        <f t="shared" si="2"/>
        <v>3</v>
      </c>
      <c r="J98" s="10">
        <f t="shared" si="3"/>
        <v>0</v>
      </c>
    </row>
    <row r="99" spans="1:10" x14ac:dyDescent="0.25">
      <c r="A99" t="s">
        <v>89</v>
      </c>
      <c r="B99">
        <v>0</v>
      </c>
      <c r="C99">
        <v>0</v>
      </c>
      <c r="D99" s="7">
        <v>0</v>
      </c>
      <c r="E99" s="7">
        <v>0</v>
      </c>
      <c r="F99" s="7">
        <v>0</v>
      </c>
      <c r="G99">
        <v>0</v>
      </c>
      <c r="H99">
        <v>1</v>
      </c>
      <c r="I99" s="15">
        <f t="shared" si="2"/>
        <v>1</v>
      </c>
      <c r="J99" s="10">
        <f t="shared" si="3"/>
        <v>0</v>
      </c>
    </row>
    <row r="100" spans="1:10" x14ac:dyDescent="0.25">
      <c r="A100" t="s">
        <v>90</v>
      </c>
      <c r="B100">
        <v>0</v>
      </c>
      <c r="C100">
        <v>0</v>
      </c>
      <c r="D100" s="7">
        <v>1</v>
      </c>
      <c r="E100" s="7">
        <v>0</v>
      </c>
      <c r="F100" s="7">
        <v>0</v>
      </c>
      <c r="G100">
        <v>0</v>
      </c>
      <c r="H100">
        <v>0</v>
      </c>
      <c r="I100" s="15">
        <f t="shared" si="2"/>
        <v>1</v>
      </c>
      <c r="J100" s="10">
        <f t="shared" si="3"/>
        <v>1</v>
      </c>
    </row>
    <row r="101" spans="1:10" x14ac:dyDescent="0.25">
      <c r="A101" t="s">
        <v>91</v>
      </c>
      <c r="B101">
        <v>36</v>
      </c>
      <c r="C101">
        <v>0</v>
      </c>
      <c r="D101" s="7">
        <v>0</v>
      </c>
      <c r="E101" s="7">
        <v>0</v>
      </c>
      <c r="F101" s="7">
        <v>0</v>
      </c>
      <c r="G101">
        <v>0</v>
      </c>
      <c r="H101">
        <v>0</v>
      </c>
      <c r="I101" s="15">
        <f t="shared" si="2"/>
        <v>36</v>
      </c>
      <c r="J101" s="10">
        <f t="shared" si="3"/>
        <v>0</v>
      </c>
    </row>
    <row r="102" spans="1:10" x14ac:dyDescent="0.25">
      <c r="A102" t="s">
        <v>92</v>
      </c>
      <c r="B102">
        <v>1</v>
      </c>
      <c r="C102">
        <v>10</v>
      </c>
      <c r="D102" s="7">
        <v>0</v>
      </c>
      <c r="E102" s="7">
        <v>0</v>
      </c>
      <c r="F102" s="7">
        <v>0</v>
      </c>
      <c r="G102">
        <v>0</v>
      </c>
      <c r="H102">
        <v>1</v>
      </c>
      <c r="I102" s="15">
        <f t="shared" si="2"/>
        <v>12</v>
      </c>
      <c r="J102" s="10">
        <f t="shared" si="3"/>
        <v>0</v>
      </c>
    </row>
    <row r="103" spans="1:10" x14ac:dyDescent="0.25">
      <c r="A103" t="s">
        <v>93</v>
      </c>
      <c r="B103">
        <v>3</v>
      </c>
      <c r="C103">
        <v>0</v>
      </c>
      <c r="D103" s="7">
        <v>0</v>
      </c>
      <c r="E103" s="7">
        <v>0</v>
      </c>
      <c r="F103" s="7">
        <v>0</v>
      </c>
      <c r="G103">
        <v>0</v>
      </c>
      <c r="H103">
        <v>1</v>
      </c>
      <c r="I103" s="15">
        <f t="shared" si="2"/>
        <v>4</v>
      </c>
      <c r="J103" s="10">
        <f t="shared" si="3"/>
        <v>0</v>
      </c>
    </row>
    <row r="104" spans="1:10" x14ac:dyDescent="0.25">
      <c r="A104" t="s">
        <v>94</v>
      </c>
      <c r="B104">
        <v>0</v>
      </c>
      <c r="C104">
        <v>0</v>
      </c>
      <c r="D104" s="7">
        <v>0</v>
      </c>
      <c r="E104" s="7">
        <v>0</v>
      </c>
      <c r="F104" s="7">
        <v>0</v>
      </c>
      <c r="G104">
        <v>0</v>
      </c>
      <c r="H104">
        <v>5</v>
      </c>
      <c r="I104" s="15">
        <f t="shared" si="2"/>
        <v>5</v>
      </c>
      <c r="J104" s="10">
        <f t="shared" si="3"/>
        <v>0</v>
      </c>
    </row>
    <row r="105" spans="1:10" x14ac:dyDescent="0.25">
      <c r="A105" t="s">
        <v>95</v>
      </c>
      <c r="B105">
        <v>0</v>
      </c>
      <c r="C105">
        <v>0</v>
      </c>
      <c r="D105" s="7">
        <v>0</v>
      </c>
      <c r="E105" s="7">
        <v>0</v>
      </c>
      <c r="F105" s="7">
        <v>0</v>
      </c>
      <c r="G105">
        <v>0</v>
      </c>
      <c r="H105">
        <v>9</v>
      </c>
      <c r="I105" s="15">
        <f t="shared" si="2"/>
        <v>9</v>
      </c>
      <c r="J105" s="10">
        <f t="shared" si="3"/>
        <v>0</v>
      </c>
    </row>
    <row r="106" spans="1:10" x14ac:dyDescent="0.25">
      <c r="A106" s="22" t="s">
        <v>96</v>
      </c>
      <c r="B106" s="22">
        <v>3</v>
      </c>
      <c r="C106" s="22">
        <v>0</v>
      </c>
      <c r="D106" s="22">
        <v>3</v>
      </c>
      <c r="E106" s="22">
        <v>4</v>
      </c>
      <c r="F106" s="22">
        <v>0</v>
      </c>
      <c r="G106" s="22">
        <v>0</v>
      </c>
      <c r="H106" s="22">
        <v>0</v>
      </c>
      <c r="I106" s="23">
        <f t="shared" si="2"/>
        <v>10</v>
      </c>
      <c r="J106" s="24">
        <f t="shared" si="3"/>
        <v>0.7</v>
      </c>
    </row>
    <row r="107" spans="1:10" x14ac:dyDescent="0.25">
      <c r="A107" t="s">
        <v>97</v>
      </c>
      <c r="B107">
        <v>3</v>
      </c>
      <c r="C107">
        <v>10</v>
      </c>
      <c r="D107" s="7">
        <v>0</v>
      </c>
      <c r="E107" s="7">
        <v>0</v>
      </c>
      <c r="F107" s="7">
        <v>0</v>
      </c>
      <c r="G107">
        <v>0</v>
      </c>
      <c r="H107">
        <v>6</v>
      </c>
      <c r="I107" s="15">
        <f t="shared" si="2"/>
        <v>19</v>
      </c>
      <c r="J107" s="10">
        <f t="shared" si="3"/>
        <v>0</v>
      </c>
    </row>
    <row r="108" spans="1:10" x14ac:dyDescent="0.25">
      <c r="A108" t="s">
        <v>98</v>
      </c>
      <c r="B108">
        <v>9</v>
      </c>
      <c r="C108">
        <v>0</v>
      </c>
      <c r="D108" s="7">
        <v>0</v>
      </c>
      <c r="E108" s="7">
        <v>0</v>
      </c>
      <c r="F108" s="7">
        <v>0</v>
      </c>
      <c r="G108">
        <v>0</v>
      </c>
      <c r="H108">
        <v>0</v>
      </c>
      <c r="I108" s="15">
        <f t="shared" si="2"/>
        <v>9</v>
      </c>
      <c r="J108" s="10">
        <f t="shared" si="3"/>
        <v>0</v>
      </c>
    </row>
    <row r="109" spans="1:10" x14ac:dyDescent="0.25">
      <c r="A109" s="22" t="s">
        <v>161</v>
      </c>
      <c r="B109" s="22">
        <v>3</v>
      </c>
      <c r="C109" s="22">
        <v>0</v>
      </c>
      <c r="D109" s="22">
        <v>34</v>
      </c>
      <c r="E109" s="22">
        <v>5</v>
      </c>
      <c r="F109" s="22">
        <v>1</v>
      </c>
      <c r="G109" s="22">
        <v>7</v>
      </c>
      <c r="H109" s="22">
        <v>0</v>
      </c>
      <c r="I109" s="23">
        <f t="shared" si="2"/>
        <v>50</v>
      </c>
      <c r="J109" s="24">
        <f t="shared" si="3"/>
        <v>0.8</v>
      </c>
    </row>
    <row r="110" spans="1:10" x14ac:dyDescent="0.25">
      <c r="A110" t="s">
        <v>162</v>
      </c>
      <c r="B110">
        <v>1</v>
      </c>
      <c r="C110">
        <v>0</v>
      </c>
      <c r="D110" s="7">
        <v>0</v>
      </c>
      <c r="E110" s="7">
        <v>0</v>
      </c>
      <c r="F110" s="7">
        <v>0</v>
      </c>
      <c r="G110">
        <v>0</v>
      </c>
      <c r="H110">
        <v>0</v>
      </c>
      <c r="I110" s="15">
        <f t="shared" si="2"/>
        <v>1</v>
      </c>
      <c r="J110" s="10">
        <f t="shared" si="3"/>
        <v>0</v>
      </c>
    </row>
    <row r="111" spans="1:10" x14ac:dyDescent="0.25">
      <c r="A111" s="22" t="s">
        <v>99</v>
      </c>
      <c r="B111" s="22">
        <v>1</v>
      </c>
      <c r="C111" s="22">
        <v>0</v>
      </c>
      <c r="D111" s="22">
        <v>8</v>
      </c>
      <c r="E111" s="22">
        <v>0</v>
      </c>
      <c r="F111" s="22">
        <v>0</v>
      </c>
      <c r="G111" s="22">
        <v>0</v>
      </c>
      <c r="H111" s="22">
        <v>10</v>
      </c>
      <c r="I111" s="23">
        <f t="shared" si="2"/>
        <v>19</v>
      </c>
      <c r="J111" s="24">
        <f t="shared" si="3"/>
        <v>0.42105263157894735</v>
      </c>
    </row>
    <row r="112" spans="1:10" x14ac:dyDescent="0.25">
      <c r="A112" t="s">
        <v>100</v>
      </c>
      <c r="B112">
        <v>0</v>
      </c>
      <c r="C112">
        <v>3</v>
      </c>
      <c r="D112" s="7">
        <v>0</v>
      </c>
      <c r="E112" s="7">
        <v>0</v>
      </c>
      <c r="F112" s="7">
        <v>0</v>
      </c>
      <c r="G112">
        <v>0</v>
      </c>
      <c r="H112">
        <v>0</v>
      </c>
      <c r="I112" s="15">
        <f t="shared" si="2"/>
        <v>3</v>
      </c>
      <c r="J112" s="10">
        <f t="shared" si="3"/>
        <v>0</v>
      </c>
    </row>
    <row r="113" spans="1:10" x14ac:dyDescent="0.25">
      <c r="A113" t="s">
        <v>101</v>
      </c>
      <c r="B113">
        <v>15</v>
      </c>
      <c r="C113">
        <v>0</v>
      </c>
      <c r="D113" s="7">
        <v>0</v>
      </c>
      <c r="E113" s="7">
        <v>0</v>
      </c>
      <c r="F113" s="7">
        <v>0</v>
      </c>
      <c r="G113">
        <v>0</v>
      </c>
      <c r="H113">
        <v>0</v>
      </c>
      <c r="I113" s="15">
        <f t="shared" si="2"/>
        <v>15</v>
      </c>
      <c r="J113" s="10">
        <f t="shared" si="3"/>
        <v>0</v>
      </c>
    </row>
    <row r="114" spans="1:10" x14ac:dyDescent="0.25">
      <c r="A114" t="s">
        <v>102</v>
      </c>
      <c r="B114">
        <v>3</v>
      </c>
      <c r="C114">
        <v>0</v>
      </c>
      <c r="D114" s="7">
        <v>0</v>
      </c>
      <c r="E114" s="7">
        <v>0</v>
      </c>
      <c r="F114" s="7">
        <v>0</v>
      </c>
      <c r="G114">
        <v>7</v>
      </c>
      <c r="H114">
        <v>0</v>
      </c>
      <c r="I114" s="15">
        <f t="shared" si="2"/>
        <v>10</v>
      </c>
      <c r="J114" s="10">
        <f t="shared" si="3"/>
        <v>0</v>
      </c>
    </row>
    <row r="115" spans="1:10" x14ac:dyDescent="0.25">
      <c r="A115" t="s">
        <v>163</v>
      </c>
      <c r="B115">
        <v>0</v>
      </c>
      <c r="C115">
        <v>0</v>
      </c>
      <c r="D115" s="7">
        <v>1</v>
      </c>
      <c r="E115" s="7">
        <v>0</v>
      </c>
      <c r="F115" s="7">
        <v>0</v>
      </c>
      <c r="G115">
        <v>0</v>
      </c>
      <c r="H115">
        <v>0</v>
      </c>
      <c r="I115" s="15">
        <f t="shared" si="2"/>
        <v>1</v>
      </c>
      <c r="J115" s="10">
        <f t="shared" si="3"/>
        <v>1</v>
      </c>
    </row>
    <row r="116" spans="1:10" x14ac:dyDescent="0.25">
      <c r="A116" t="s">
        <v>103</v>
      </c>
      <c r="B116">
        <v>48</v>
      </c>
      <c r="C116">
        <v>0</v>
      </c>
      <c r="D116" s="7">
        <v>11</v>
      </c>
      <c r="E116" s="7">
        <v>6</v>
      </c>
      <c r="F116" s="7">
        <v>0</v>
      </c>
      <c r="G116">
        <v>9</v>
      </c>
      <c r="H116">
        <v>0</v>
      </c>
      <c r="I116" s="15">
        <f t="shared" si="2"/>
        <v>74</v>
      </c>
      <c r="J116" s="10">
        <f t="shared" si="3"/>
        <v>0.22972972972972974</v>
      </c>
    </row>
    <row r="117" spans="1:10" x14ac:dyDescent="0.25">
      <c r="A117" s="22" t="s">
        <v>104</v>
      </c>
      <c r="B117" s="22">
        <v>6</v>
      </c>
      <c r="C117" s="22">
        <v>0</v>
      </c>
      <c r="D117" s="22">
        <v>12</v>
      </c>
      <c r="E117" s="22">
        <v>6</v>
      </c>
      <c r="F117" s="22">
        <v>1</v>
      </c>
      <c r="G117" s="22">
        <v>0</v>
      </c>
      <c r="H117" s="22">
        <v>0</v>
      </c>
      <c r="I117" s="23">
        <f t="shared" si="2"/>
        <v>25</v>
      </c>
      <c r="J117" s="24">
        <f t="shared" si="3"/>
        <v>0.76</v>
      </c>
    </row>
    <row r="118" spans="1:10" x14ac:dyDescent="0.25">
      <c r="A118" t="s">
        <v>105</v>
      </c>
      <c r="B118">
        <v>3</v>
      </c>
      <c r="C118">
        <v>0</v>
      </c>
      <c r="D118" s="7">
        <v>1</v>
      </c>
      <c r="E118" s="7">
        <v>0</v>
      </c>
      <c r="F118" s="7">
        <v>0</v>
      </c>
      <c r="G118">
        <v>2</v>
      </c>
      <c r="H118">
        <v>0</v>
      </c>
      <c r="I118" s="15">
        <f t="shared" si="2"/>
        <v>6</v>
      </c>
      <c r="J118" s="10">
        <f t="shared" si="3"/>
        <v>0.16666666666666666</v>
      </c>
    </row>
    <row r="119" spans="1:10" x14ac:dyDescent="0.25">
      <c r="A119" s="22" t="s">
        <v>106</v>
      </c>
      <c r="B119" s="22">
        <v>2</v>
      </c>
      <c r="C119" s="22">
        <v>0</v>
      </c>
      <c r="D119" s="22">
        <v>79</v>
      </c>
      <c r="E119" s="22">
        <v>0</v>
      </c>
      <c r="F119" s="22">
        <v>12</v>
      </c>
      <c r="G119" s="22">
        <v>0</v>
      </c>
      <c r="H119" s="22">
        <v>0</v>
      </c>
      <c r="I119" s="23">
        <f t="shared" si="2"/>
        <v>93</v>
      </c>
      <c r="J119" s="24">
        <f t="shared" si="3"/>
        <v>0.978494623655914</v>
      </c>
    </row>
    <row r="120" spans="1:10" x14ac:dyDescent="0.25">
      <c r="A120" t="s">
        <v>107</v>
      </c>
      <c r="B120">
        <v>5</v>
      </c>
      <c r="C120">
        <v>0</v>
      </c>
      <c r="D120" s="7">
        <v>2</v>
      </c>
      <c r="E120" s="7">
        <v>1</v>
      </c>
      <c r="F120" s="7">
        <v>0</v>
      </c>
      <c r="G120">
        <v>4</v>
      </c>
      <c r="H120">
        <v>0</v>
      </c>
      <c r="I120" s="15">
        <f t="shared" si="2"/>
        <v>12</v>
      </c>
      <c r="J120" s="10">
        <f t="shared" si="3"/>
        <v>0.25</v>
      </c>
    </row>
    <row r="121" spans="1:10" x14ac:dyDescent="0.25">
      <c r="A121" t="s">
        <v>108</v>
      </c>
      <c r="B121">
        <v>1</v>
      </c>
      <c r="C121">
        <v>0</v>
      </c>
      <c r="D121" s="7">
        <v>0</v>
      </c>
      <c r="E121" s="7">
        <v>0</v>
      </c>
      <c r="F121" s="7">
        <v>0</v>
      </c>
      <c r="G121">
        <v>0</v>
      </c>
      <c r="H121">
        <v>0</v>
      </c>
      <c r="I121" s="15">
        <f t="shared" si="2"/>
        <v>1</v>
      </c>
      <c r="J121" s="10">
        <f t="shared" si="3"/>
        <v>0</v>
      </c>
    </row>
    <row r="122" spans="1:10" x14ac:dyDescent="0.25">
      <c r="A122" s="22" t="s">
        <v>109</v>
      </c>
      <c r="B122" s="22">
        <v>5</v>
      </c>
      <c r="C122" s="22">
        <v>0</v>
      </c>
      <c r="D122" s="22">
        <v>43</v>
      </c>
      <c r="E122" s="22">
        <v>1</v>
      </c>
      <c r="F122" s="22">
        <v>0</v>
      </c>
      <c r="G122" s="22">
        <v>0</v>
      </c>
      <c r="H122" s="22">
        <v>26</v>
      </c>
      <c r="I122" s="23">
        <f t="shared" si="2"/>
        <v>75</v>
      </c>
      <c r="J122" s="24">
        <f t="shared" si="3"/>
        <v>0.58666666666666667</v>
      </c>
    </row>
    <row r="123" spans="1:10" x14ac:dyDescent="0.25">
      <c r="A123" s="22" t="s">
        <v>164</v>
      </c>
      <c r="B123" s="22">
        <v>1</v>
      </c>
      <c r="C123" s="22">
        <v>0</v>
      </c>
      <c r="D123" s="22">
        <v>0</v>
      </c>
      <c r="E123" s="22">
        <v>1</v>
      </c>
      <c r="F123" s="22">
        <v>0</v>
      </c>
      <c r="G123" s="22">
        <v>0</v>
      </c>
      <c r="H123" s="22">
        <v>0</v>
      </c>
      <c r="I123" s="23">
        <f t="shared" si="2"/>
        <v>2</v>
      </c>
      <c r="J123" s="24">
        <f t="shared" si="3"/>
        <v>0.5</v>
      </c>
    </row>
    <row r="124" spans="1:10" x14ac:dyDescent="0.25">
      <c r="A124" t="s">
        <v>110</v>
      </c>
      <c r="B124">
        <v>0</v>
      </c>
      <c r="C124">
        <v>11</v>
      </c>
      <c r="D124" s="7">
        <v>1</v>
      </c>
      <c r="E124" s="7">
        <v>0</v>
      </c>
      <c r="F124" s="7">
        <v>0</v>
      </c>
      <c r="G124">
        <v>0</v>
      </c>
      <c r="H124">
        <v>0</v>
      </c>
      <c r="I124" s="15">
        <f t="shared" si="2"/>
        <v>12</v>
      </c>
      <c r="J124" s="10">
        <f t="shared" si="3"/>
        <v>8.3333333333333329E-2</v>
      </c>
    </row>
    <row r="125" spans="1:10" x14ac:dyDescent="0.25">
      <c r="A125" t="s">
        <v>111</v>
      </c>
      <c r="B125">
        <v>3</v>
      </c>
      <c r="C125">
        <v>0</v>
      </c>
      <c r="D125" s="7">
        <v>1</v>
      </c>
      <c r="E125" s="7">
        <v>1</v>
      </c>
      <c r="F125" s="7">
        <v>0</v>
      </c>
      <c r="G125">
        <v>2</v>
      </c>
      <c r="H125">
        <v>0</v>
      </c>
      <c r="I125" s="15">
        <f t="shared" si="2"/>
        <v>7</v>
      </c>
      <c r="J125" s="10">
        <f t="shared" si="3"/>
        <v>0.2857142857142857</v>
      </c>
    </row>
    <row r="126" spans="1:10" x14ac:dyDescent="0.25">
      <c r="A126" s="22" t="s">
        <v>112</v>
      </c>
      <c r="B126" s="22">
        <v>1</v>
      </c>
      <c r="C126" s="22">
        <v>0</v>
      </c>
      <c r="D126" s="22">
        <v>1</v>
      </c>
      <c r="E126" s="22">
        <v>0</v>
      </c>
      <c r="F126" s="22">
        <v>0</v>
      </c>
      <c r="G126" s="22">
        <v>0</v>
      </c>
      <c r="H126" s="22">
        <v>0</v>
      </c>
      <c r="I126" s="23">
        <f t="shared" si="2"/>
        <v>2</v>
      </c>
      <c r="J126" s="24">
        <f t="shared" si="3"/>
        <v>0.5</v>
      </c>
    </row>
    <row r="127" spans="1:10" x14ac:dyDescent="0.25">
      <c r="A127" s="22" t="s">
        <v>113</v>
      </c>
      <c r="B127" s="22">
        <v>1</v>
      </c>
      <c r="C127" s="22">
        <v>0</v>
      </c>
      <c r="D127" s="22">
        <v>2</v>
      </c>
      <c r="E127" s="22">
        <v>0</v>
      </c>
      <c r="F127" s="22">
        <v>0</v>
      </c>
      <c r="G127" s="22">
        <v>0</v>
      </c>
      <c r="H127" s="22">
        <v>0</v>
      </c>
      <c r="I127" s="23">
        <f t="shared" si="2"/>
        <v>3</v>
      </c>
      <c r="J127" s="24">
        <f t="shared" si="3"/>
        <v>0.66666666666666663</v>
      </c>
    </row>
    <row r="128" spans="1:10" x14ac:dyDescent="0.25">
      <c r="A128" s="22" t="s">
        <v>114</v>
      </c>
      <c r="B128" s="22">
        <v>2</v>
      </c>
      <c r="C128" s="22">
        <v>0</v>
      </c>
      <c r="D128" s="22">
        <v>40</v>
      </c>
      <c r="E128" s="22">
        <v>10</v>
      </c>
      <c r="F128" s="22">
        <v>2</v>
      </c>
      <c r="G128" s="22">
        <v>13</v>
      </c>
      <c r="H128" s="22">
        <v>0</v>
      </c>
      <c r="I128" s="23">
        <f t="shared" si="2"/>
        <v>67</v>
      </c>
      <c r="J128" s="24">
        <f t="shared" si="3"/>
        <v>0.77611940298507465</v>
      </c>
    </row>
    <row r="129" spans="1:10" x14ac:dyDescent="0.25">
      <c r="A129" t="s">
        <v>165</v>
      </c>
      <c r="B129">
        <v>1</v>
      </c>
      <c r="C129">
        <v>0</v>
      </c>
      <c r="D129" s="7">
        <v>0</v>
      </c>
      <c r="E129" s="7">
        <v>0</v>
      </c>
      <c r="F129" s="7">
        <v>0</v>
      </c>
      <c r="G129">
        <v>0</v>
      </c>
      <c r="H129">
        <v>0</v>
      </c>
      <c r="I129" s="15">
        <f t="shared" si="2"/>
        <v>1</v>
      </c>
      <c r="J129" s="10">
        <f t="shared" si="3"/>
        <v>0</v>
      </c>
    </row>
    <row r="130" spans="1:10" x14ac:dyDescent="0.25">
      <c r="A130" s="22" t="s">
        <v>115</v>
      </c>
      <c r="B130" s="22">
        <v>1</v>
      </c>
      <c r="C130" s="22">
        <v>0</v>
      </c>
      <c r="D130" s="22">
        <v>4</v>
      </c>
      <c r="E130" s="22">
        <v>1</v>
      </c>
      <c r="F130" s="22">
        <v>1</v>
      </c>
      <c r="G130" s="22">
        <v>0</v>
      </c>
      <c r="H130" s="22">
        <v>0</v>
      </c>
      <c r="I130" s="23">
        <f t="shared" si="2"/>
        <v>7</v>
      </c>
      <c r="J130" s="24">
        <f t="shared" si="3"/>
        <v>0.8571428571428571</v>
      </c>
    </row>
    <row r="131" spans="1:10" x14ac:dyDescent="0.25">
      <c r="A131" t="s">
        <v>116</v>
      </c>
      <c r="B131">
        <v>5</v>
      </c>
      <c r="C131">
        <v>2</v>
      </c>
      <c r="D131" s="7">
        <v>0</v>
      </c>
      <c r="E131" s="7">
        <v>0</v>
      </c>
      <c r="F131" s="7">
        <v>0</v>
      </c>
      <c r="G131">
        <v>0</v>
      </c>
      <c r="H131">
        <v>0</v>
      </c>
      <c r="I131" s="15">
        <f t="shared" ref="I131:I165" si="4">SUM(B131:H131)</f>
        <v>7</v>
      </c>
      <c r="J131" s="10">
        <f t="shared" ref="J131:J165" si="5">SUM(D131:F131)/I131</f>
        <v>0</v>
      </c>
    </row>
    <row r="132" spans="1:10" x14ac:dyDescent="0.25">
      <c r="A132" t="s">
        <v>166</v>
      </c>
      <c r="B132">
        <v>1</v>
      </c>
      <c r="C132">
        <v>0</v>
      </c>
      <c r="D132" s="7">
        <v>0</v>
      </c>
      <c r="E132" s="7">
        <v>0</v>
      </c>
      <c r="F132" s="7">
        <v>0</v>
      </c>
      <c r="G132">
        <v>0</v>
      </c>
      <c r="H132">
        <v>0</v>
      </c>
      <c r="I132" s="15">
        <f t="shared" si="4"/>
        <v>1</v>
      </c>
      <c r="J132" s="10">
        <f t="shared" si="5"/>
        <v>0</v>
      </c>
    </row>
    <row r="133" spans="1:10" x14ac:dyDescent="0.25">
      <c r="A133" s="22" t="s">
        <v>167</v>
      </c>
      <c r="B133" s="22">
        <v>1</v>
      </c>
      <c r="C133" s="22">
        <v>0</v>
      </c>
      <c r="D133" s="22">
        <v>1</v>
      </c>
      <c r="E133" s="22">
        <v>0</v>
      </c>
      <c r="F133" s="22">
        <v>1</v>
      </c>
      <c r="G133" s="22">
        <v>0</v>
      </c>
      <c r="H133" s="22">
        <v>0</v>
      </c>
      <c r="I133" s="23">
        <f t="shared" si="4"/>
        <v>3</v>
      </c>
      <c r="J133" s="24">
        <f t="shared" si="5"/>
        <v>0.66666666666666663</v>
      </c>
    </row>
    <row r="134" spans="1:10" x14ac:dyDescent="0.25">
      <c r="A134" t="s">
        <v>117</v>
      </c>
      <c r="B134">
        <v>9</v>
      </c>
      <c r="C134">
        <v>0</v>
      </c>
      <c r="D134" s="7">
        <v>0</v>
      </c>
      <c r="E134" s="7">
        <v>0</v>
      </c>
      <c r="F134" s="7">
        <v>0</v>
      </c>
      <c r="G134">
        <v>0</v>
      </c>
      <c r="H134">
        <v>14</v>
      </c>
      <c r="I134" s="15">
        <f t="shared" si="4"/>
        <v>23</v>
      </c>
      <c r="J134" s="10">
        <f t="shared" si="5"/>
        <v>0</v>
      </c>
    </row>
    <row r="135" spans="1:10" x14ac:dyDescent="0.25">
      <c r="A135" t="s">
        <v>118</v>
      </c>
      <c r="B135">
        <v>2</v>
      </c>
      <c r="C135">
        <v>0</v>
      </c>
      <c r="D135" s="7">
        <v>0</v>
      </c>
      <c r="E135" s="7">
        <v>0</v>
      </c>
      <c r="F135" s="7">
        <v>0</v>
      </c>
      <c r="G135">
        <v>0</v>
      </c>
      <c r="H135">
        <v>26</v>
      </c>
      <c r="I135" s="15">
        <f t="shared" si="4"/>
        <v>28</v>
      </c>
      <c r="J135" s="10">
        <f t="shared" si="5"/>
        <v>0</v>
      </c>
    </row>
    <row r="136" spans="1:10" x14ac:dyDescent="0.25">
      <c r="A136" t="s">
        <v>119</v>
      </c>
      <c r="B136">
        <v>1</v>
      </c>
      <c r="C136">
        <v>0</v>
      </c>
      <c r="D136" s="7">
        <v>0</v>
      </c>
      <c r="E136" s="7">
        <v>0</v>
      </c>
      <c r="F136" s="7">
        <v>0</v>
      </c>
      <c r="G136">
        <v>2</v>
      </c>
      <c r="H136">
        <v>0</v>
      </c>
      <c r="I136" s="15">
        <f t="shared" si="4"/>
        <v>3</v>
      </c>
      <c r="J136" s="10">
        <f t="shared" si="5"/>
        <v>0</v>
      </c>
    </row>
    <row r="137" spans="1:10" x14ac:dyDescent="0.25">
      <c r="A137" t="s">
        <v>120</v>
      </c>
      <c r="B137">
        <v>5</v>
      </c>
      <c r="C137">
        <v>0</v>
      </c>
      <c r="D137" s="7">
        <v>0</v>
      </c>
      <c r="E137" s="7">
        <v>0</v>
      </c>
      <c r="F137" s="7">
        <v>0</v>
      </c>
      <c r="G137">
        <v>0</v>
      </c>
      <c r="H137">
        <v>0</v>
      </c>
      <c r="I137" s="15">
        <f t="shared" si="4"/>
        <v>5</v>
      </c>
      <c r="J137" s="10">
        <f t="shared" si="5"/>
        <v>0</v>
      </c>
    </row>
    <row r="138" spans="1:10" x14ac:dyDescent="0.25">
      <c r="A138" t="s">
        <v>121</v>
      </c>
      <c r="B138">
        <v>0</v>
      </c>
      <c r="C138">
        <v>0</v>
      </c>
      <c r="D138" s="7">
        <v>0</v>
      </c>
      <c r="E138" s="7">
        <v>1</v>
      </c>
      <c r="F138" s="7">
        <v>0</v>
      </c>
      <c r="G138">
        <v>2</v>
      </c>
      <c r="H138">
        <v>0</v>
      </c>
      <c r="I138" s="15">
        <f t="shared" si="4"/>
        <v>3</v>
      </c>
      <c r="J138" s="10">
        <f t="shared" si="5"/>
        <v>0.33333333333333331</v>
      </c>
    </row>
    <row r="139" spans="1:10" x14ac:dyDescent="0.25">
      <c r="A139" t="s">
        <v>122</v>
      </c>
      <c r="B139">
        <v>0</v>
      </c>
      <c r="C139">
        <v>6</v>
      </c>
      <c r="D139" s="7">
        <v>0</v>
      </c>
      <c r="E139" s="7">
        <v>1</v>
      </c>
      <c r="F139" s="7">
        <v>0</v>
      </c>
      <c r="G139">
        <v>0</v>
      </c>
      <c r="H139">
        <v>1</v>
      </c>
      <c r="I139" s="15">
        <f t="shared" si="4"/>
        <v>8</v>
      </c>
      <c r="J139" s="10">
        <f t="shared" si="5"/>
        <v>0.125</v>
      </c>
    </row>
    <row r="140" spans="1:10" x14ac:dyDescent="0.25">
      <c r="A140" t="s">
        <v>168</v>
      </c>
      <c r="B140">
        <v>3</v>
      </c>
      <c r="C140">
        <v>0</v>
      </c>
      <c r="D140" s="7">
        <v>0</v>
      </c>
      <c r="E140" s="7">
        <v>0</v>
      </c>
      <c r="F140" s="7">
        <v>0</v>
      </c>
      <c r="G140">
        <v>0</v>
      </c>
      <c r="H140">
        <v>0</v>
      </c>
      <c r="I140" s="15">
        <f t="shared" si="4"/>
        <v>3</v>
      </c>
      <c r="J140" s="10">
        <f t="shared" si="5"/>
        <v>0</v>
      </c>
    </row>
    <row r="141" spans="1:10" x14ac:dyDescent="0.25">
      <c r="A141" t="s">
        <v>169</v>
      </c>
      <c r="B141">
        <v>1</v>
      </c>
      <c r="C141">
        <v>0</v>
      </c>
      <c r="D141" s="7">
        <v>0</v>
      </c>
      <c r="E141" s="7">
        <v>0</v>
      </c>
      <c r="F141" s="7">
        <v>0</v>
      </c>
      <c r="G141">
        <v>0</v>
      </c>
      <c r="H141">
        <v>0</v>
      </c>
      <c r="I141" s="15">
        <f t="shared" si="4"/>
        <v>1</v>
      </c>
      <c r="J141" s="10">
        <f t="shared" si="5"/>
        <v>0</v>
      </c>
    </row>
    <row r="142" spans="1:10" x14ac:dyDescent="0.25">
      <c r="A142" t="s">
        <v>123</v>
      </c>
      <c r="B142">
        <v>0</v>
      </c>
      <c r="C142">
        <v>0</v>
      </c>
      <c r="D142" s="7">
        <v>0</v>
      </c>
      <c r="E142" s="7">
        <v>0</v>
      </c>
      <c r="F142" s="7">
        <v>0</v>
      </c>
      <c r="G142">
        <v>0</v>
      </c>
      <c r="H142">
        <v>2</v>
      </c>
      <c r="I142" s="15">
        <f t="shared" si="4"/>
        <v>2</v>
      </c>
      <c r="J142" s="10">
        <f t="shared" si="5"/>
        <v>0</v>
      </c>
    </row>
    <row r="143" spans="1:10" x14ac:dyDescent="0.25">
      <c r="A143" t="s">
        <v>124</v>
      </c>
      <c r="B143">
        <v>5</v>
      </c>
      <c r="C143">
        <v>0</v>
      </c>
      <c r="D143" s="7">
        <v>0</v>
      </c>
      <c r="E143" s="7">
        <v>0</v>
      </c>
      <c r="F143" s="7">
        <v>0</v>
      </c>
      <c r="G143">
        <v>18</v>
      </c>
      <c r="H143">
        <v>0</v>
      </c>
      <c r="I143" s="15">
        <f t="shared" si="4"/>
        <v>23</v>
      </c>
      <c r="J143" s="10">
        <f t="shared" si="5"/>
        <v>0</v>
      </c>
    </row>
    <row r="144" spans="1:10" x14ac:dyDescent="0.25">
      <c r="A144" s="22" t="s">
        <v>125</v>
      </c>
      <c r="B144" s="22">
        <v>1</v>
      </c>
      <c r="C144" s="22">
        <v>0</v>
      </c>
      <c r="D144" s="22">
        <v>0</v>
      </c>
      <c r="E144" s="22">
        <v>1</v>
      </c>
      <c r="F144" s="22">
        <v>0</v>
      </c>
      <c r="G144" s="22">
        <v>0</v>
      </c>
      <c r="H144" s="22">
        <v>0</v>
      </c>
      <c r="I144" s="23">
        <f t="shared" si="4"/>
        <v>2</v>
      </c>
      <c r="J144" s="24">
        <f t="shared" si="5"/>
        <v>0.5</v>
      </c>
    </row>
    <row r="145" spans="1:10" x14ac:dyDescent="0.25">
      <c r="A145" s="22" t="s">
        <v>126</v>
      </c>
      <c r="B145" s="22">
        <v>3</v>
      </c>
      <c r="C145" s="22">
        <v>0</v>
      </c>
      <c r="D145" s="22">
        <v>18</v>
      </c>
      <c r="E145" s="22">
        <v>11</v>
      </c>
      <c r="F145" s="22">
        <v>0</v>
      </c>
      <c r="G145" s="22">
        <v>31</v>
      </c>
      <c r="H145" s="22">
        <v>0</v>
      </c>
      <c r="I145" s="23">
        <f t="shared" si="4"/>
        <v>63</v>
      </c>
      <c r="J145" s="24">
        <f t="shared" si="5"/>
        <v>0.46031746031746029</v>
      </c>
    </row>
    <row r="146" spans="1:10" x14ac:dyDescent="0.25">
      <c r="A146" t="s">
        <v>127</v>
      </c>
      <c r="B146">
        <v>1</v>
      </c>
      <c r="C146">
        <v>0</v>
      </c>
      <c r="D146" s="7">
        <v>0</v>
      </c>
      <c r="E146" s="7">
        <v>0</v>
      </c>
      <c r="F146" s="7">
        <v>0</v>
      </c>
      <c r="G146">
        <v>0</v>
      </c>
      <c r="H146">
        <v>0</v>
      </c>
      <c r="I146" s="15">
        <f t="shared" si="4"/>
        <v>1</v>
      </c>
      <c r="J146" s="10">
        <f t="shared" si="5"/>
        <v>0</v>
      </c>
    </row>
    <row r="147" spans="1:10" x14ac:dyDescent="0.25">
      <c r="A147" t="s">
        <v>128</v>
      </c>
      <c r="B147">
        <v>0</v>
      </c>
      <c r="C147">
        <v>0</v>
      </c>
      <c r="D147" s="7">
        <v>0</v>
      </c>
      <c r="E147" s="7">
        <v>0</v>
      </c>
      <c r="F147" s="7">
        <v>0</v>
      </c>
      <c r="G147">
        <v>0</v>
      </c>
      <c r="H147">
        <v>2</v>
      </c>
      <c r="I147" s="15">
        <f t="shared" si="4"/>
        <v>2</v>
      </c>
      <c r="J147" s="10">
        <f t="shared" si="5"/>
        <v>0</v>
      </c>
    </row>
    <row r="148" spans="1:10" x14ac:dyDescent="0.25">
      <c r="A148" s="22" t="s">
        <v>129</v>
      </c>
      <c r="B148" s="22">
        <v>2</v>
      </c>
      <c r="C148" s="22">
        <v>3</v>
      </c>
      <c r="D148" s="22">
        <v>128</v>
      </c>
      <c r="E148" s="22">
        <v>3</v>
      </c>
      <c r="F148" s="22">
        <v>0</v>
      </c>
      <c r="G148" s="22">
        <v>2</v>
      </c>
      <c r="H148" s="22">
        <v>12</v>
      </c>
      <c r="I148" s="23">
        <f t="shared" si="4"/>
        <v>150</v>
      </c>
      <c r="J148" s="24">
        <f t="shared" si="5"/>
        <v>0.87333333333333329</v>
      </c>
    </row>
    <row r="149" spans="1:10" x14ac:dyDescent="0.25">
      <c r="A149" s="22" t="s">
        <v>170</v>
      </c>
      <c r="B149" s="22">
        <v>1</v>
      </c>
      <c r="C149" s="22">
        <v>0</v>
      </c>
      <c r="D149" s="22">
        <v>9</v>
      </c>
      <c r="E149" s="22">
        <v>0</v>
      </c>
      <c r="F149" s="22">
        <v>0</v>
      </c>
      <c r="G149" s="22">
        <v>0</v>
      </c>
      <c r="H149" s="22">
        <v>0</v>
      </c>
      <c r="I149" s="23">
        <f t="shared" si="4"/>
        <v>10</v>
      </c>
      <c r="J149" s="24">
        <f t="shared" si="5"/>
        <v>0.9</v>
      </c>
    </row>
    <row r="150" spans="1:10" x14ac:dyDescent="0.25">
      <c r="A150" t="s">
        <v>130</v>
      </c>
      <c r="B150">
        <v>10</v>
      </c>
      <c r="C150">
        <v>0</v>
      </c>
      <c r="D150" s="7">
        <v>0</v>
      </c>
      <c r="E150" s="7">
        <v>0</v>
      </c>
      <c r="F150" s="7">
        <v>0</v>
      </c>
      <c r="G150">
        <v>0</v>
      </c>
      <c r="H150">
        <v>0</v>
      </c>
      <c r="I150" s="15">
        <f t="shared" si="4"/>
        <v>10</v>
      </c>
      <c r="J150" s="10">
        <f t="shared" si="5"/>
        <v>0</v>
      </c>
    </row>
    <row r="151" spans="1:10" x14ac:dyDescent="0.25">
      <c r="A151" t="s">
        <v>131</v>
      </c>
      <c r="B151">
        <v>1</v>
      </c>
      <c r="C151">
        <v>0</v>
      </c>
      <c r="D151" s="7">
        <v>2</v>
      </c>
      <c r="E151" s="7">
        <v>0</v>
      </c>
      <c r="F151" s="7">
        <v>0</v>
      </c>
      <c r="G151">
        <v>3</v>
      </c>
      <c r="H151">
        <v>1</v>
      </c>
      <c r="I151" s="15">
        <f t="shared" si="4"/>
        <v>7</v>
      </c>
      <c r="J151" s="10">
        <f t="shared" si="5"/>
        <v>0.2857142857142857</v>
      </c>
    </row>
    <row r="152" spans="1:10" x14ac:dyDescent="0.25">
      <c r="A152" t="s">
        <v>132</v>
      </c>
      <c r="B152">
        <v>0</v>
      </c>
      <c r="C152">
        <v>0</v>
      </c>
      <c r="D152" s="7">
        <v>0</v>
      </c>
      <c r="E152" s="7">
        <v>0</v>
      </c>
      <c r="F152" s="7">
        <v>0</v>
      </c>
      <c r="G152">
        <v>0</v>
      </c>
      <c r="H152">
        <v>12</v>
      </c>
      <c r="I152" s="15">
        <f t="shared" si="4"/>
        <v>12</v>
      </c>
      <c r="J152" s="10">
        <f t="shared" si="5"/>
        <v>0</v>
      </c>
    </row>
    <row r="153" spans="1:10" x14ac:dyDescent="0.25">
      <c r="A153" t="s">
        <v>49</v>
      </c>
      <c r="B153">
        <v>11</v>
      </c>
      <c r="C153">
        <v>2</v>
      </c>
      <c r="D153" s="7">
        <v>62</v>
      </c>
      <c r="E153" s="7">
        <v>3</v>
      </c>
      <c r="F153" s="7">
        <v>1</v>
      </c>
      <c r="G153">
        <v>0</v>
      </c>
      <c r="H153">
        <v>96</v>
      </c>
      <c r="I153" s="15">
        <f t="shared" si="4"/>
        <v>175</v>
      </c>
      <c r="J153" s="10">
        <f t="shared" si="5"/>
        <v>0.37714285714285717</v>
      </c>
    </row>
    <row r="154" spans="1:10" x14ac:dyDescent="0.25">
      <c r="A154" t="s">
        <v>133</v>
      </c>
      <c r="B154">
        <v>1</v>
      </c>
      <c r="C154">
        <v>0</v>
      </c>
      <c r="D154" s="7">
        <v>0</v>
      </c>
      <c r="E154" s="7">
        <v>0</v>
      </c>
      <c r="F154" s="7">
        <v>0</v>
      </c>
      <c r="G154">
        <v>0</v>
      </c>
      <c r="H154">
        <v>0</v>
      </c>
      <c r="I154" s="15">
        <f t="shared" si="4"/>
        <v>1</v>
      </c>
      <c r="J154" s="10">
        <f t="shared" si="5"/>
        <v>0</v>
      </c>
    </row>
    <row r="155" spans="1:10" x14ac:dyDescent="0.25">
      <c r="A155" t="s">
        <v>134</v>
      </c>
      <c r="B155">
        <v>0</v>
      </c>
      <c r="C155">
        <v>21</v>
      </c>
      <c r="D155" s="7">
        <v>0</v>
      </c>
      <c r="E155" s="7">
        <v>0</v>
      </c>
      <c r="F155" s="7">
        <v>0</v>
      </c>
      <c r="G155">
        <v>0</v>
      </c>
      <c r="H155">
        <v>0</v>
      </c>
      <c r="I155" s="15">
        <f t="shared" si="4"/>
        <v>21</v>
      </c>
      <c r="J155" s="10">
        <f t="shared" si="5"/>
        <v>0</v>
      </c>
    </row>
    <row r="156" spans="1:10" x14ac:dyDescent="0.25">
      <c r="A156" t="s">
        <v>171</v>
      </c>
      <c r="B156">
        <v>0</v>
      </c>
      <c r="C156">
        <v>3</v>
      </c>
      <c r="D156" s="7">
        <v>0</v>
      </c>
      <c r="E156" s="7">
        <v>0</v>
      </c>
      <c r="F156" s="7">
        <v>0</v>
      </c>
      <c r="G156">
        <v>0</v>
      </c>
      <c r="H156">
        <v>0</v>
      </c>
      <c r="I156" s="15">
        <f t="shared" si="4"/>
        <v>3</v>
      </c>
      <c r="J156" s="10">
        <f t="shared" si="5"/>
        <v>0</v>
      </c>
    </row>
    <row r="157" spans="1:10" x14ac:dyDescent="0.25">
      <c r="A157" t="s">
        <v>135</v>
      </c>
      <c r="B157">
        <v>4</v>
      </c>
      <c r="C157">
        <v>0</v>
      </c>
      <c r="D157" s="7">
        <v>0</v>
      </c>
      <c r="E157" s="7">
        <v>0</v>
      </c>
      <c r="F157" s="7">
        <v>0</v>
      </c>
      <c r="G157">
        <v>0</v>
      </c>
      <c r="H157">
        <v>0</v>
      </c>
      <c r="I157" s="15">
        <f t="shared" si="4"/>
        <v>4</v>
      </c>
      <c r="J157" s="10">
        <f t="shared" si="5"/>
        <v>0</v>
      </c>
    </row>
    <row r="158" spans="1:10" x14ac:dyDescent="0.25">
      <c r="A158" t="s">
        <v>136</v>
      </c>
      <c r="B158">
        <v>0</v>
      </c>
      <c r="C158">
        <v>57</v>
      </c>
      <c r="D158" s="7">
        <v>0</v>
      </c>
      <c r="E158" s="7">
        <v>0</v>
      </c>
      <c r="F158" s="7">
        <v>0</v>
      </c>
      <c r="G158">
        <v>0</v>
      </c>
      <c r="H158">
        <v>0</v>
      </c>
      <c r="I158" s="15">
        <f t="shared" si="4"/>
        <v>57</v>
      </c>
      <c r="J158" s="10">
        <f t="shared" si="5"/>
        <v>0</v>
      </c>
    </row>
    <row r="159" spans="1:10" x14ac:dyDescent="0.25">
      <c r="A159" t="s">
        <v>137</v>
      </c>
      <c r="B159">
        <v>15</v>
      </c>
      <c r="C159">
        <v>0</v>
      </c>
      <c r="D159" s="7">
        <v>0</v>
      </c>
      <c r="E159" s="7">
        <v>0</v>
      </c>
      <c r="F159" s="7">
        <v>0</v>
      </c>
      <c r="G159">
        <v>0</v>
      </c>
      <c r="H159">
        <v>0</v>
      </c>
      <c r="I159" s="15">
        <f t="shared" si="4"/>
        <v>15</v>
      </c>
      <c r="J159" s="10">
        <f t="shared" si="5"/>
        <v>0</v>
      </c>
    </row>
    <row r="160" spans="1:10" x14ac:dyDescent="0.25">
      <c r="A160" t="s">
        <v>138</v>
      </c>
      <c r="B160">
        <v>0</v>
      </c>
      <c r="C160">
        <v>0</v>
      </c>
      <c r="D160" s="7">
        <v>0</v>
      </c>
      <c r="E160" s="7">
        <v>0</v>
      </c>
      <c r="F160" s="7">
        <v>0</v>
      </c>
      <c r="G160">
        <v>0</v>
      </c>
      <c r="H160">
        <v>1</v>
      </c>
      <c r="I160" s="15">
        <f t="shared" si="4"/>
        <v>1</v>
      </c>
      <c r="J160" s="10">
        <f t="shared" si="5"/>
        <v>0</v>
      </c>
    </row>
    <row r="161" spans="1:10" x14ac:dyDescent="0.25">
      <c r="A161" t="s">
        <v>139</v>
      </c>
      <c r="B161">
        <v>7</v>
      </c>
      <c r="C161">
        <v>0</v>
      </c>
      <c r="D161" s="7">
        <v>7</v>
      </c>
      <c r="E161" s="7">
        <v>0</v>
      </c>
      <c r="F161" s="7">
        <v>0</v>
      </c>
      <c r="G161">
        <v>16</v>
      </c>
      <c r="H161">
        <v>0</v>
      </c>
      <c r="I161" s="15">
        <f t="shared" si="4"/>
        <v>30</v>
      </c>
      <c r="J161" s="10">
        <f t="shared" si="5"/>
        <v>0.23333333333333334</v>
      </c>
    </row>
    <row r="162" spans="1:10" x14ac:dyDescent="0.25">
      <c r="A162" t="s">
        <v>140</v>
      </c>
      <c r="B162">
        <v>6</v>
      </c>
      <c r="C162">
        <v>0</v>
      </c>
      <c r="D162" s="7">
        <v>1</v>
      </c>
      <c r="E162" s="7">
        <v>0</v>
      </c>
      <c r="F162" s="7">
        <v>0</v>
      </c>
      <c r="G162">
        <v>0</v>
      </c>
      <c r="H162">
        <v>39</v>
      </c>
      <c r="I162" s="15">
        <f t="shared" si="4"/>
        <v>46</v>
      </c>
      <c r="J162" s="10">
        <f t="shared" si="5"/>
        <v>2.1739130434782608E-2</v>
      </c>
    </row>
    <row r="163" spans="1:10" x14ac:dyDescent="0.25">
      <c r="A163" t="s">
        <v>141</v>
      </c>
      <c r="B163">
        <v>0</v>
      </c>
      <c r="C163">
        <v>5</v>
      </c>
      <c r="D163" s="7">
        <v>0</v>
      </c>
      <c r="E163" s="7">
        <v>0</v>
      </c>
      <c r="F163" s="7">
        <v>0</v>
      </c>
      <c r="G163">
        <v>0</v>
      </c>
      <c r="H163">
        <v>1</v>
      </c>
      <c r="I163" s="15">
        <f t="shared" si="4"/>
        <v>6</v>
      </c>
      <c r="J163" s="10">
        <f t="shared" si="5"/>
        <v>0</v>
      </c>
    </row>
    <row r="164" spans="1:10" x14ac:dyDescent="0.25">
      <c r="A164" t="s">
        <v>142</v>
      </c>
      <c r="B164">
        <v>0</v>
      </c>
      <c r="C164">
        <v>6</v>
      </c>
      <c r="D164" s="7">
        <v>0</v>
      </c>
      <c r="E164" s="7">
        <v>0</v>
      </c>
      <c r="F164" s="7">
        <v>0</v>
      </c>
      <c r="G164">
        <v>0</v>
      </c>
      <c r="H164">
        <v>1</v>
      </c>
      <c r="I164" s="15">
        <f t="shared" si="4"/>
        <v>7</v>
      </c>
      <c r="J164" s="10">
        <f t="shared" si="5"/>
        <v>0</v>
      </c>
    </row>
    <row r="165" spans="1:10" x14ac:dyDescent="0.25">
      <c r="A165" t="s">
        <v>143</v>
      </c>
      <c r="B165">
        <v>0</v>
      </c>
      <c r="C165">
        <v>0</v>
      </c>
      <c r="D165" s="7">
        <v>0</v>
      </c>
      <c r="E165" s="7">
        <v>0</v>
      </c>
      <c r="F165" s="7">
        <v>0</v>
      </c>
      <c r="G165">
        <v>0</v>
      </c>
      <c r="H165">
        <v>3</v>
      </c>
      <c r="I165" s="15">
        <f t="shared" si="4"/>
        <v>3</v>
      </c>
      <c r="J165" s="10">
        <f t="shared" si="5"/>
        <v>0</v>
      </c>
    </row>
    <row r="166" spans="1:10" ht="15.75" thickBot="1" x14ac:dyDescent="0.3">
      <c r="A166" s="2" t="s">
        <v>172</v>
      </c>
      <c r="B166" s="6">
        <f>SUM(B2:B165)</f>
        <v>1831</v>
      </c>
      <c r="C166" s="6">
        <f t="shared" ref="C166:H166" si="6">SUM(C2:C165)</f>
        <v>402</v>
      </c>
      <c r="D166" s="8">
        <f t="shared" si="6"/>
        <v>5151</v>
      </c>
      <c r="E166" s="8">
        <f t="shared" si="6"/>
        <v>1091</v>
      </c>
      <c r="F166" s="17">
        <f t="shared" si="6"/>
        <v>178</v>
      </c>
      <c r="G166" s="6">
        <f t="shared" si="6"/>
        <v>2065</v>
      </c>
      <c r="H166" s="6">
        <f t="shared" si="6"/>
        <v>674</v>
      </c>
      <c r="I166" s="16">
        <f>SUM(B166:H166)</f>
        <v>11392</v>
      </c>
    </row>
    <row r="167" spans="1:10" x14ac:dyDescent="0.25">
      <c r="A167" s="3" t="s">
        <v>173</v>
      </c>
      <c r="D167" s="7">
        <f>D166</f>
        <v>5151</v>
      </c>
      <c r="E167" s="7">
        <f>D167+E166</f>
        <v>6242</v>
      </c>
      <c r="F167" s="18">
        <f>E167+F166</f>
        <v>6420</v>
      </c>
    </row>
    <row r="168" spans="1:10" ht="15.75" thickBot="1" x14ac:dyDescent="0.3">
      <c r="D168" s="7"/>
      <c r="E168" s="7"/>
      <c r="F168" s="19">
        <f>F167/I166</f>
        <v>0.56355337078651691</v>
      </c>
    </row>
    <row r="169" spans="1:10" x14ac:dyDescent="0.25">
      <c r="D169" s="20"/>
      <c r="E169" s="20"/>
      <c r="F169" s="20"/>
    </row>
    <row r="170" spans="1:10" x14ac:dyDescent="0.25">
      <c r="A170" s="4" t="s">
        <v>174</v>
      </c>
      <c r="B170" s="5">
        <v>1217</v>
      </c>
      <c r="C170" s="5">
        <v>364</v>
      </c>
      <c r="D170" s="5">
        <v>3821</v>
      </c>
      <c r="E170" s="5">
        <v>680</v>
      </c>
      <c r="F170" s="5">
        <v>109</v>
      </c>
      <c r="G170" s="5">
        <v>1392</v>
      </c>
      <c r="H170" s="5">
        <v>462</v>
      </c>
      <c r="I170" s="5">
        <v>8045</v>
      </c>
    </row>
    <row r="171" spans="1:10" x14ac:dyDescent="0.25">
      <c r="H171" s="1" t="s">
        <v>177</v>
      </c>
      <c r="I171" s="9">
        <f>(I166-I170)/I170</f>
        <v>0.41603480422622746</v>
      </c>
    </row>
  </sheetData>
  <pageMargins left="0.7" right="0.7" top="0.75" bottom="0.75" header="0.3" footer="0.3"/>
  <pageSetup scale="89" fitToHeight="0" orientation="landscape" r:id="rId1"/>
  <headerFooter>
    <oddHeader>&amp;CSUMMARY OF POSITIONS SUBJECT TO NONCOMPETITIVE APPOINTMENT
H. Prt. 112-NN. (Dec. 01, 2012). Plum Book, Policy and Supporting Positions. Comm. on Home. Sec. and Gov'l Aff. U.S. Senate, 110th Congress, 2d Session. Y 4.P 84/10:P 75/. GPO.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2018-03-14T17:35:08Z</dcterms:created>
  <dcterms:modified xsi:type="dcterms:W3CDTF">2018-03-15T12:58:38Z</dcterms:modified>
</cp:coreProperties>
</file>