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60" windowWidth="20115" windowHeight="8010"/>
  </bookViews>
  <sheets>
    <sheet name="S. Prt. 110-36" sheetId="1" r:id="rId1"/>
  </sheets>
  <definedNames>
    <definedName name="_xlnm.Print_Titles" localSheetId="0">'S. Prt. 110-36'!$1:$1</definedName>
  </definedNames>
  <calcPr calcId="144525"/>
</workbook>
</file>

<file path=xl/calcChain.xml><?xml version="1.0" encoding="utf-8"?>
<calcChain xmlns="http://schemas.openxmlformats.org/spreadsheetml/2006/main">
  <c r="F119" i="1" l="1"/>
  <c r="F118" i="1"/>
  <c r="E118" i="1"/>
  <c r="D118" i="1"/>
  <c r="I3" i="1"/>
  <c r="J3" i="1" s="1"/>
  <c r="I4" i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I2" i="1"/>
  <c r="J2" i="1" l="1"/>
</calcChain>
</file>

<file path=xl/sharedStrings.xml><?xml version="1.0" encoding="utf-8"?>
<sst xmlns="http://schemas.openxmlformats.org/spreadsheetml/2006/main" count="127" uniqueCount="127">
  <si>
    <t>Agency or Department</t>
  </si>
  <si>
    <t>PAS</t>
  </si>
  <si>
    <t>PA</t>
  </si>
  <si>
    <t>GEN</t>
  </si>
  <si>
    <t>NA</t>
  </si>
  <si>
    <t>TA</t>
  </si>
  <si>
    <t>SC</t>
  </si>
  <si>
    <t>XS</t>
  </si>
  <si>
    <t xml:space="preserve">ADVISORY COUNCIL ON HISTORIC PRESERVATION </t>
  </si>
  <si>
    <t xml:space="preserve">AFRICAN DEVELOPMENT FOUNDATION  </t>
  </si>
  <si>
    <t xml:space="preserve">AGRICULTURE, DEPARTMENT OF  </t>
  </si>
  <si>
    <t xml:space="preserve">AMERICAN BATTLE MONUMENTS COMMISSION </t>
  </si>
  <si>
    <t xml:space="preserve">APPALACHIAN REGIONAL COMMISSION </t>
  </si>
  <si>
    <t xml:space="preserve">ARCHITECT OF THE CAPITOL </t>
  </si>
  <si>
    <t xml:space="preserve">ARCTIC RESEARCH COMMISSION </t>
  </si>
  <si>
    <t xml:space="preserve">BARRY GOLDWATER SCHOLARSHIP AND EXCELLENCE IN EDU CATION FOUNDATION </t>
  </si>
  <si>
    <t xml:space="preserve">BROADCASTING BOARD OF GOVERNORS </t>
  </si>
  <si>
    <t xml:space="preserve">CENTRAL INTELLIGENCE AGENCY </t>
  </si>
  <si>
    <t xml:space="preserve">CHEMICAL SAFETY AND HAZARD INVESTIGATION BOARD </t>
  </si>
  <si>
    <t xml:space="preserve">CHRISTOPHER COLUMBUS FELLOWSHIP FOUNDATION  </t>
  </si>
  <si>
    <t xml:space="preserve">COMMERCE, DEPARTMENT OF </t>
  </si>
  <si>
    <t xml:space="preserve">COMMISSION ON CIVIL RIGHTS </t>
  </si>
  <si>
    <t xml:space="preserve">COMMISSION OF FINE ARTS  </t>
  </si>
  <si>
    <t xml:space="preserve">COMMODITY FUTURES TRADING COMMISSION </t>
  </si>
  <si>
    <t xml:space="preserve">CONSUMER PRODUCT SAFETY COMMISSION </t>
  </si>
  <si>
    <t xml:space="preserve">CORPORATION FOR NATIONAL AND COMMUNITY SERVICE </t>
  </si>
  <si>
    <t xml:space="preserve">DEFENSE, DEPARTMENT OF  </t>
  </si>
  <si>
    <t xml:space="preserve">OFFICE OF THE SECRETARY OF DEFENSE </t>
  </si>
  <si>
    <t xml:space="preserve">DEPARTMENT OF THE AIR FORCE  </t>
  </si>
  <si>
    <t xml:space="preserve">DEPARTMENT OF THE ARMY </t>
  </si>
  <si>
    <t xml:space="preserve">DEPARTMENT OF THE NAVY  </t>
  </si>
  <si>
    <t xml:space="preserve">DEFENSE NUCLEAR FACILITIES SAFETY BOARD  </t>
  </si>
  <si>
    <t xml:space="preserve">DELTA REGIONAL AUTHORITY </t>
  </si>
  <si>
    <t xml:space="preserve">EDUCATION, DEPARTMENT OF  </t>
  </si>
  <si>
    <t xml:space="preserve">ENERGY, DEPARTMENT OF  </t>
  </si>
  <si>
    <t xml:space="preserve">ENVIRONMENTAL PROTECTION AGENCY </t>
  </si>
  <si>
    <t xml:space="preserve">EQUAL EMPLOYMENT OPPORTUNITY COMMISSION </t>
  </si>
  <si>
    <t xml:space="preserve">EXECUTIVE OFFICE OF THE PRESIDENT </t>
  </si>
  <si>
    <t xml:space="preserve">EXPORTIMPORT BANK OF THE UNITED STATES  </t>
  </si>
  <si>
    <t xml:space="preserve">FARM CREDIT ADMINISTRATION </t>
  </si>
  <si>
    <t xml:space="preserve">FEDERAL COMMUNICATIONS COMMISSION  </t>
  </si>
  <si>
    <t xml:space="preserve">FEDERAL DEPOSIT INSURANCE CORPORATION  </t>
  </si>
  <si>
    <t xml:space="preserve">FEDERAL ELECTION COMMISSION  </t>
  </si>
  <si>
    <t xml:space="preserve">FEDERAL ENERGY REGULATORY COMMISSION </t>
  </si>
  <si>
    <t xml:space="preserve">FEDERAL HOUSING FINANCE BOARD </t>
  </si>
  <si>
    <t xml:space="preserve">FEDERAL LABOR RELATIONS AUTHORITY </t>
  </si>
  <si>
    <t xml:space="preserve">FEDERAL MARITIME COMMISSION </t>
  </si>
  <si>
    <t xml:space="preserve">FEDERAL MEDIATION AND CONCILIATION SERVICE </t>
  </si>
  <si>
    <t xml:space="preserve">FEDERAL MINE SAFETY AND HEALTH REVIEW COMMISSION </t>
  </si>
  <si>
    <t xml:space="preserve">FEDERAL RESERVE SYSTEM </t>
  </si>
  <si>
    <t xml:space="preserve">FEDERAL RETIREMENT THRIFT INVESTMENT BOARD  </t>
  </si>
  <si>
    <t xml:space="preserve">FEDERAL TRADE COMMISSION </t>
  </si>
  <si>
    <t xml:space="preserve">GOVERNMENT ACCOUNTABILITY OFFICE </t>
  </si>
  <si>
    <t xml:space="preserve">GENERAL SERVICES ADMINISTRATION </t>
  </si>
  <si>
    <t xml:space="preserve">GOVERNMENT PRINTING OFFICE  </t>
  </si>
  <si>
    <t xml:space="preserve">HARRY S TRUMAN SCHOLARSHIP FOUNDATION </t>
  </si>
  <si>
    <t xml:space="preserve">HEALTH AND HUMAN SERVICES, DEPARTMENT OF </t>
  </si>
  <si>
    <t xml:space="preserve">HOMELAND SECURITY, DEPARTMENT OF  </t>
  </si>
  <si>
    <t xml:space="preserve">HOUSING AND URBAN DEVELOPMENT, DEPARTMENT OF </t>
  </si>
  <si>
    <t xml:space="preserve">INTERAGENCY COUNCIL ON THE HOMELESS </t>
  </si>
  <si>
    <t xml:space="preserve">INTERAMERICAN FOUNDATION  </t>
  </si>
  <si>
    <t xml:space="preserve">INTERIOR, DEPARTMENT OF THE  </t>
  </si>
  <si>
    <t xml:space="preserve">INTERNATIONAL BOUNDARY AND WATER COMMISSION </t>
  </si>
  <si>
    <t xml:space="preserve">INTERSTATE COMMISSION ON THE POTOMAC RIVER BASIN  </t>
  </si>
  <si>
    <t xml:space="preserve">JAMES MADISON MEMORIAL FELLOWSHIP FOUNDATION </t>
  </si>
  <si>
    <t xml:space="preserve">JAPAN  UNITED STATES FRIENDSHIP COMMISSION  </t>
  </si>
  <si>
    <t xml:space="preserve">JUSTICE, DEPARTMENT OF  </t>
  </si>
  <si>
    <t xml:space="preserve">LABOR, DEPARTMENT OF  </t>
  </si>
  <si>
    <t xml:space="preserve">LIBRARY OF CONGRESS  </t>
  </si>
  <si>
    <t xml:space="preserve">MARINE MAMMAL COMMISSION </t>
  </si>
  <si>
    <t xml:space="preserve">MEDICARE PAYMENT ADVISORY COMMISSION </t>
  </si>
  <si>
    <t xml:space="preserve">MERIT SYSTEMS PROTECTION BOARD  </t>
  </si>
  <si>
    <t xml:space="preserve">MILLENNIUM CHALLENGE CORPORATION  </t>
  </si>
  <si>
    <t xml:space="preserve">NATIONAL AERONAUTICS AND SPACE ADMINISTRATION </t>
  </si>
  <si>
    <t xml:space="preserve">NATIONAL ARCHIVES AND RECORDS ADMINISTRATION </t>
  </si>
  <si>
    <t xml:space="preserve">NATIONAL CAPITAL PLANNING COMMISSION </t>
  </si>
  <si>
    <t xml:space="preserve">NATIONAL COUNCIL ON DISABILITY  </t>
  </si>
  <si>
    <t xml:space="preserve">NATIONAL CREDIT UNION ADMINISTRATION  </t>
  </si>
  <si>
    <t xml:space="preserve">NATIONAL FOUNDATION ON THE ARTS AND THE HUMANITIES </t>
  </si>
  <si>
    <t xml:space="preserve">NATIONAL LABOR RELATIONS BOARD </t>
  </si>
  <si>
    <t xml:space="preserve">NATIONAL MEDIATION BOARD </t>
  </si>
  <si>
    <t xml:space="preserve">NATIONAL SCIENCE FOUNDATION </t>
  </si>
  <si>
    <t xml:space="preserve">NATIONAL TRANSPORTATION SAFETY BOARD </t>
  </si>
  <si>
    <t xml:space="preserve">NUCLEAR REGULATORY COMMISSION </t>
  </si>
  <si>
    <t xml:space="preserve">NUCLEAR WASTE TECHNICAL REVIEW BOARD </t>
  </si>
  <si>
    <t xml:space="preserve">OCCUPATIONAL SAFETY AND HEALTH REVIEW COMMISSION  OFFICE  OF  THE  FEDERAL  COORDINATOR  ALASKA  NATURAL GAS TRANSPORTATION PROJECTS  </t>
  </si>
  <si>
    <t xml:space="preserve">OFFICE OF GOVERNMENT ETHICS </t>
  </si>
  <si>
    <t xml:space="preserve">OFFICE OF NAVAJO AND HOPI INDIAN RELOCATION </t>
  </si>
  <si>
    <t xml:space="preserve">OFFICE OF PERSONNEL MANAGEMENT </t>
  </si>
  <si>
    <t xml:space="preserve">OFFICE OF SPECIAL COUNSEL </t>
  </si>
  <si>
    <t xml:space="preserve">OVERSEAS PRIVATE INVESTMENT CORPORATION </t>
  </si>
  <si>
    <t xml:space="preserve">PEACE CORPS  </t>
  </si>
  <si>
    <t xml:space="preserve">PENSION BENEFIT GUARANTY CORPORATION  </t>
  </si>
  <si>
    <t xml:space="preserve">POSTAL REGULATORY COMMISSION </t>
  </si>
  <si>
    <t xml:space="preserve">PRESIDENTS COMMISSION ON WHITE HOUSE FELLOWSHIPS  </t>
  </si>
  <si>
    <t xml:space="preserve">PRESIDIO TRUST   </t>
  </si>
  <si>
    <t xml:space="preserve">RAILROAD RETIREMENT BOARD  </t>
  </si>
  <si>
    <t xml:space="preserve">SECURITIES AND EXCHANGE COMMISSION </t>
  </si>
  <si>
    <t xml:space="preserve">SELECTIVE SERVICE SYSTEM </t>
  </si>
  <si>
    <t xml:space="preserve">SMALL BUSINESS ADMINISTRATION </t>
  </si>
  <si>
    <t xml:space="preserve">SMITHSONIAN INSTITUTION   </t>
  </si>
  <si>
    <t xml:space="preserve">SOCIAL SECURITY ADMINISTRATION </t>
  </si>
  <si>
    <t xml:space="preserve">STATE, DEPARTMENT OF  </t>
  </si>
  <si>
    <t xml:space="preserve">TENNESSEE VALLEY AUTHORITY  </t>
  </si>
  <si>
    <t xml:space="preserve">TRADE AND DEVELOPMENT AGENCY </t>
  </si>
  <si>
    <t xml:space="preserve">TRANSPORTATION, DEPARTMENT OF </t>
  </si>
  <si>
    <t xml:space="preserve">TREASURY, DEPARTMENT OF THE </t>
  </si>
  <si>
    <t xml:space="preserve">UNITED STATES ELECTION ASSISTANCE COMMISSION </t>
  </si>
  <si>
    <t xml:space="preserve">UNITED STATES HOLOCAUST MEMORIAL COUNCIL  </t>
  </si>
  <si>
    <t xml:space="preserve">UNITED STATES INSTITUTE OF PEACE  </t>
  </si>
  <si>
    <t xml:space="preserve">UNITED STATES INTERNATIONAL TRADE COMMISSION </t>
  </si>
  <si>
    <t xml:space="preserve">UNITED STATES POSTAL SERVICE </t>
  </si>
  <si>
    <t xml:space="preserve">UNITED STATES TAX COURT </t>
  </si>
  <si>
    <t xml:space="preserve">UTAH RECLAMATION MITIGATION AND CONSERVATION COM MISSION   </t>
  </si>
  <si>
    <t xml:space="preserve">VETERANS AFFAIRS, DEPARTMENT OF  </t>
  </si>
  <si>
    <t xml:space="preserve">VIETNAM EDUCATION FOUNDATION </t>
  </si>
  <si>
    <t xml:space="preserve">COMMITTEE FOR PURCHASE FROM PEOPLE WHO ARE BLIND OR SEVERELY DISABLED  </t>
  </si>
  <si>
    <t xml:space="preserve">COURT SERVICES AND OFFENDER SUPERVISION AGENCY FOR THE DISTRICT OF COLUMBIA  </t>
  </si>
  <si>
    <t>OFFICE OF THE FEDERAL COORDINATOR ALASKA NATURAL GAS TRANSPORTATION PROJECTS</t>
  </si>
  <si>
    <t xml:space="preserve">UNITED STATES COMMISSION ON INTERNATIONAL RELIGIOUS FREEDOM  </t>
  </si>
  <si>
    <t>UNITED STATES AGENCY FOR INTERNATIONAL DEVELOPMENT UNITED  STATES    CHINA  ECONOMIC  AND  SECURITY  REVIEW COMMISSION</t>
  </si>
  <si>
    <t>UNITED STATES AGENCY FOR INTERNATIONAL DEVELOPMENT UNITED STATES - CHINA ECONOMIC AND SECURITY REVIEW COMMISSION</t>
  </si>
  <si>
    <t>TOTAL</t>
  </si>
  <si>
    <t>TOTAL SES</t>
  </si>
  <si>
    <t>Subtotal</t>
  </si>
  <si>
    <t>SES (%)</t>
  </si>
  <si>
    <t xml:space="preserve">ARCHITECTURAL  AND  TRANSPORTATION  BARRIERS  COMPLIANCE BOARD (UNITED STATES ACCESS BOARD)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</si>
</sst>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2" borderId="0" xfId="0" applyFill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164" fontId="0" fillId="3" borderId="0" xfId="1" applyNumberFormat="1" applyFont="1" applyFill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9" fontId="0" fillId="0" borderId="2" xfId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1" xfId="0" applyFont="1" applyFill="1" applyBorder="1" applyAlignment="1">
      <alignment horizontal="right"/>
    </xf>
    <xf numFmtId="164" fontId="0" fillId="0" borderId="0" xfId="1" applyNumberFormat="1" applyFont="1" applyFill="1" applyAlignment="1">
      <alignment horizontal="right"/>
    </xf>
    <xf numFmtId="0" fontId="0" fillId="0" borderId="0" xfId="0" applyFont="1" applyFill="1"/>
    <xf numFmtId="0" fontId="0" fillId="3" borderId="0" xfId="0" applyFill="1"/>
    <xf numFmtId="0" fontId="0" fillId="3" borderId="0" xfId="0" applyFill="1" applyAlignment="1">
      <alignment horizontal="right"/>
    </xf>
    <xf numFmtId="0" fontId="0" fillId="0" borderId="4" xfId="0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ont="1" applyFill="1" applyBorder="1" applyAlignment="1">
      <alignment horizontal="right"/>
    </xf>
    <xf numFmtId="164" fontId="0" fillId="0" borderId="5" xfId="1" applyNumberFormat="1" applyFont="1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164" fontId="0" fillId="2" borderId="9" xfId="1" applyNumberFormat="1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9"/>
  <sheetViews>
    <sheetView tabSelected="1" workbookViewId="0"/>
  </sheetViews>
  <sheetFormatPr defaultRowHeight="15" x14ac:dyDescent="0.25"/>
  <cols>
    <col min="1" max="1" width="52.28515625" customWidth="1"/>
    <col min="2" max="6" width="9.140625" style="1"/>
    <col min="7" max="8" width="9.140625" style="13"/>
    <col min="9" max="10" width="9.140625" style="16"/>
  </cols>
  <sheetData>
    <row r="1" spans="1:10" ht="15.75" thickBot="1" x14ac:dyDescent="0.3">
      <c r="A1" s="5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10" t="s">
        <v>6</v>
      </c>
      <c r="H1" s="10" t="s">
        <v>7</v>
      </c>
      <c r="I1" s="11" t="s">
        <v>124</v>
      </c>
      <c r="J1" s="12" t="s">
        <v>125</v>
      </c>
    </row>
    <row r="2" spans="1:10" x14ac:dyDescent="0.25">
      <c r="A2" t="s">
        <v>8</v>
      </c>
      <c r="B2" s="1">
        <v>0</v>
      </c>
      <c r="C2" s="1">
        <v>11</v>
      </c>
      <c r="D2" s="4">
        <v>0</v>
      </c>
      <c r="E2" s="4">
        <v>0</v>
      </c>
      <c r="F2" s="4">
        <v>0</v>
      </c>
      <c r="G2" s="13">
        <v>0</v>
      </c>
      <c r="H2" s="13">
        <v>0</v>
      </c>
      <c r="I2" s="14">
        <f>SUM(B2:H2)</f>
        <v>11</v>
      </c>
      <c r="J2" s="15">
        <f>SUM(D2:F2)/I2</f>
        <v>0</v>
      </c>
    </row>
    <row r="3" spans="1:10" x14ac:dyDescent="0.25">
      <c r="A3" t="s">
        <v>9</v>
      </c>
      <c r="B3" s="1">
        <v>5</v>
      </c>
      <c r="C3" s="1">
        <v>1</v>
      </c>
      <c r="D3" s="4">
        <v>0</v>
      </c>
      <c r="E3" s="4">
        <v>0</v>
      </c>
      <c r="F3" s="4">
        <v>0</v>
      </c>
      <c r="G3" s="13">
        <v>0</v>
      </c>
      <c r="H3" s="13">
        <v>1</v>
      </c>
      <c r="I3" s="14">
        <f t="shared" ref="I3:I66" si="0">SUM(B3:H3)</f>
        <v>7</v>
      </c>
      <c r="J3" s="15">
        <f t="shared" ref="J3:J66" si="1">SUM(D3:F3)/I3</f>
        <v>0</v>
      </c>
    </row>
    <row r="4" spans="1:10" x14ac:dyDescent="0.25">
      <c r="A4" s="17" t="s">
        <v>10</v>
      </c>
      <c r="B4" s="18">
        <v>16</v>
      </c>
      <c r="C4" s="18">
        <v>0</v>
      </c>
      <c r="D4" s="18">
        <v>142</v>
      </c>
      <c r="E4" s="18">
        <v>43</v>
      </c>
      <c r="F4" s="18">
        <v>3</v>
      </c>
      <c r="G4" s="18">
        <v>168</v>
      </c>
      <c r="H4" s="18">
        <v>0</v>
      </c>
      <c r="I4" s="8">
        <f t="shared" si="0"/>
        <v>372</v>
      </c>
      <c r="J4" s="9">
        <f t="shared" si="1"/>
        <v>0.5053763440860215</v>
      </c>
    </row>
    <row r="5" spans="1:10" x14ac:dyDescent="0.25">
      <c r="A5" t="s">
        <v>11</v>
      </c>
      <c r="B5" s="1">
        <v>0</v>
      </c>
      <c r="C5" s="1">
        <v>12</v>
      </c>
      <c r="D5" s="4">
        <v>0</v>
      </c>
      <c r="E5" s="4">
        <v>0</v>
      </c>
      <c r="F5" s="4">
        <v>0</v>
      </c>
      <c r="G5" s="13">
        <v>0</v>
      </c>
      <c r="H5" s="13">
        <v>0</v>
      </c>
      <c r="I5" s="14">
        <f t="shared" si="0"/>
        <v>12</v>
      </c>
      <c r="J5" s="15">
        <f t="shared" si="1"/>
        <v>0</v>
      </c>
    </row>
    <row r="6" spans="1:10" x14ac:dyDescent="0.25">
      <c r="A6" t="s">
        <v>12</v>
      </c>
      <c r="B6" s="1">
        <v>2</v>
      </c>
      <c r="C6" s="1">
        <v>0</v>
      </c>
      <c r="D6" s="4">
        <v>0</v>
      </c>
      <c r="E6" s="4">
        <v>0</v>
      </c>
      <c r="F6" s="4">
        <v>0</v>
      </c>
      <c r="G6" s="13">
        <v>1</v>
      </c>
      <c r="H6" s="13">
        <v>0</v>
      </c>
      <c r="I6" s="14">
        <f t="shared" si="0"/>
        <v>3</v>
      </c>
      <c r="J6" s="15">
        <f t="shared" si="1"/>
        <v>0</v>
      </c>
    </row>
    <row r="7" spans="1:10" x14ac:dyDescent="0.25">
      <c r="A7" t="s">
        <v>13</v>
      </c>
      <c r="B7" s="1">
        <v>1</v>
      </c>
      <c r="C7" s="1">
        <v>0</v>
      </c>
      <c r="D7" s="4">
        <v>0</v>
      </c>
      <c r="E7" s="4">
        <v>0</v>
      </c>
      <c r="F7" s="4">
        <v>0</v>
      </c>
      <c r="G7" s="13">
        <v>0</v>
      </c>
      <c r="H7" s="13">
        <v>0</v>
      </c>
      <c r="I7" s="14">
        <f t="shared" si="0"/>
        <v>1</v>
      </c>
      <c r="J7" s="15">
        <f t="shared" si="1"/>
        <v>0</v>
      </c>
    </row>
    <row r="8" spans="1:10" x14ac:dyDescent="0.25">
      <c r="A8" t="s">
        <v>126</v>
      </c>
      <c r="B8" s="1">
        <v>0</v>
      </c>
      <c r="C8" s="1">
        <v>13</v>
      </c>
      <c r="D8" s="4">
        <v>0</v>
      </c>
      <c r="E8" s="4">
        <v>0</v>
      </c>
      <c r="F8" s="4">
        <v>0</v>
      </c>
      <c r="G8" s="13">
        <v>0</v>
      </c>
      <c r="H8" s="13">
        <v>0</v>
      </c>
      <c r="I8" s="14">
        <f t="shared" si="0"/>
        <v>13</v>
      </c>
      <c r="J8" s="15">
        <f t="shared" si="1"/>
        <v>0</v>
      </c>
    </row>
    <row r="9" spans="1:10" x14ac:dyDescent="0.25">
      <c r="A9" t="s">
        <v>14</v>
      </c>
      <c r="B9" s="1">
        <v>0</v>
      </c>
      <c r="C9" s="1">
        <v>7</v>
      </c>
      <c r="D9" s="4">
        <v>1</v>
      </c>
      <c r="E9" s="4">
        <v>0</v>
      </c>
      <c r="F9" s="4">
        <v>0</v>
      </c>
      <c r="G9" s="13">
        <v>0</v>
      </c>
      <c r="H9" s="13">
        <v>0</v>
      </c>
      <c r="I9" s="14">
        <f t="shared" si="0"/>
        <v>8</v>
      </c>
      <c r="J9" s="15">
        <f t="shared" si="1"/>
        <v>0.125</v>
      </c>
    </row>
    <row r="10" spans="1:10" x14ac:dyDescent="0.25">
      <c r="A10" t="s">
        <v>15</v>
      </c>
      <c r="B10" s="1">
        <v>0</v>
      </c>
      <c r="C10" s="1">
        <v>0</v>
      </c>
      <c r="D10" s="4">
        <v>0</v>
      </c>
      <c r="E10" s="4">
        <v>1</v>
      </c>
      <c r="F10" s="4">
        <v>0</v>
      </c>
      <c r="G10" s="13">
        <v>0</v>
      </c>
      <c r="H10" s="13">
        <v>0</v>
      </c>
      <c r="I10" s="14">
        <f t="shared" si="0"/>
        <v>1</v>
      </c>
      <c r="J10" s="15">
        <f t="shared" si="1"/>
        <v>1</v>
      </c>
    </row>
    <row r="11" spans="1:10" x14ac:dyDescent="0.25">
      <c r="A11" s="17" t="s">
        <v>16</v>
      </c>
      <c r="B11" s="18">
        <v>17</v>
      </c>
      <c r="C11" s="18">
        <v>0</v>
      </c>
      <c r="D11" s="18">
        <v>19</v>
      </c>
      <c r="E11" s="18">
        <v>2</v>
      </c>
      <c r="F11" s="18">
        <v>0</v>
      </c>
      <c r="G11" s="18">
        <v>1</v>
      </c>
      <c r="H11" s="18">
        <v>0</v>
      </c>
      <c r="I11" s="8">
        <f t="shared" si="0"/>
        <v>39</v>
      </c>
      <c r="J11" s="9">
        <f t="shared" si="1"/>
        <v>0.53846153846153844</v>
      </c>
    </row>
    <row r="12" spans="1:10" x14ac:dyDescent="0.25">
      <c r="A12" t="s">
        <v>17</v>
      </c>
      <c r="B12" s="1">
        <v>3</v>
      </c>
      <c r="C12" s="1">
        <v>0</v>
      </c>
      <c r="D12" s="4">
        <v>0</v>
      </c>
      <c r="E12" s="4">
        <v>0</v>
      </c>
      <c r="F12" s="4">
        <v>0</v>
      </c>
      <c r="G12" s="13">
        <v>0</v>
      </c>
      <c r="H12" s="13">
        <v>0</v>
      </c>
      <c r="I12" s="14">
        <f t="shared" si="0"/>
        <v>3</v>
      </c>
      <c r="J12" s="15">
        <f t="shared" si="1"/>
        <v>0</v>
      </c>
    </row>
    <row r="13" spans="1:10" x14ac:dyDescent="0.25">
      <c r="A13" t="s">
        <v>18</v>
      </c>
      <c r="B13" s="1">
        <v>4</v>
      </c>
      <c r="C13" s="1">
        <v>0</v>
      </c>
      <c r="D13" s="4">
        <v>1</v>
      </c>
      <c r="E13" s="4">
        <v>0</v>
      </c>
      <c r="F13" s="4">
        <v>0</v>
      </c>
      <c r="G13" s="13">
        <v>0</v>
      </c>
      <c r="H13" s="13">
        <v>0</v>
      </c>
      <c r="I13" s="14">
        <f t="shared" si="0"/>
        <v>5</v>
      </c>
      <c r="J13" s="15">
        <f t="shared" si="1"/>
        <v>0.2</v>
      </c>
    </row>
    <row r="14" spans="1:10" x14ac:dyDescent="0.25">
      <c r="A14" t="s">
        <v>19</v>
      </c>
      <c r="B14" s="1">
        <v>0</v>
      </c>
      <c r="C14" s="1">
        <v>13</v>
      </c>
      <c r="D14" s="4">
        <v>0</v>
      </c>
      <c r="E14" s="4">
        <v>0</v>
      </c>
      <c r="F14" s="4">
        <v>0</v>
      </c>
      <c r="G14" s="13">
        <v>0</v>
      </c>
      <c r="H14" s="13">
        <v>1</v>
      </c>
      <c r="I14" s="14">
        <f t="shared" si="0"/>
        <v>14</v>
      </c>
      <c r="J14" s="15">
        <f t="shared" si="1"/>
        <v>0</v>
      </c>
    </row>
    <row r="15" spans="1:10" x14ac:dyDescent="0.25">
      <c r="A15" s="17" t="s">
        <v>20</v>
      </c>
      <c r="B15" s="18">
        <v>23</v>
      </c>
      <c r="C15" s="18">
        <v>2</v>
      </c>
      <c r="D15" s="18">
        <v>161</v>
      </c>
      <c r="E15" s="18">
        <v>33</v>
      </c>
      <c r="F15" s="18">
        <v>14</v>
      </c>
      <c r="G15" s="18">
        <v>103</v>
      </c>
      <c r="H15" s="18">
        <v>0</v>
      </c>
      <c r="I15" s="8">
        <f t="shared" si="0"/>
        <v>336</v>
      </c>
      <c r="J15" s="9">
        <f t="shared" si="1"/>
        <v>0.61904761904761907</v>
      </c>
    </row>
    <row r="16" spans="1:10" x14ac:dyDescent="0.25">
      <c r="A16" t="s">
        <v>21</v>
      </c>
      <c r="B16" s="1">
        <v>0</v>
      </c>
      <c r="C16" s="1">
        <v>5</v>
      </c>
      <c r="D16" s="4">
        <v>6</v>
      </c>
      <c r="E16" s="4">
        <v>1</v>
      </c>
      <c r="F16" s="4">
        <v>0</v>
      </c>
      <c r="G16" s="13">
        <v>5</v>
      </c>
      <c r="H16" s="13">
        <v>5</v>
      </c>
      <c r="I16" s="14">
        <f t="shared" si="0"/>
        <v>22</v>
      </c>
      <c r="J16" s="15">
        <f t="shared" si="1"/>
        <v>0.31818181818181818</v>
      </c>
    </row>
    <row r="17" spans="1:10" x14ac:dyDescent="0.25">
      <c r="A17" t="s">
        <v>22</v>
      </c>
      <c r="B17" s="1">
        <v>0</v>
      </c>
      <c r="C17" s="1">
        <v>0</v>
      </c>
      <c r="D17" s="4">
        <v>1</v>
      </c>
      <c r="E17" s="4">
        <v>0</v>
      </c>
      <c r="F17" s="4">
        <v>0</v>
      </c>
      <c r="G17" s="13">
        <v>0</v>
      </c>
      <c r="H17" s="13">
        <v>0</v>
      </c>
      <c r="I17" s="14">
        <f t="shared" si="0"/>
        <v>1</v>
      </c>
      <c r="J17" s="15">
        <f t="shared" si="1"/>
        <v>1</v>
      </c>
    </row>
    <row r="18" spans="1:10" x14ac:dyDescent="0.25">
      <c r="A18" t="s">
        <v>116</v>
      </c>
      <c r="B18" s="1">
        <v>0</v>
      </c>
      <c r="C18" s="1">
        <v>15</v>
      </c>
      <c r="D18" s="4">
        <v>1</v>
      </c>
      <c r="E18" s="4">
        <v>0</v>
      </c>
      <c r="F18" s="4">
        <v>0</v>
      </c>
      <c r="G18" s="13">
        <v>0</v>
      </c>
      <c r="H18" s="13">
        <v>0</v>
      </c>
      <c r="I18" s="14">
        <f t="shared" si="0"/>
        <v>16</v>
      </c>
      <c r="J18" s="15">
        <f t="shared" si="1"/>
        <v>6.25E-2</v>
      </c>
    </row>
    <row r="19" spans="1:10" x14ac:dyDescent="0.25">
      <c r="A19" t="s">
        <v>23</v>
      </c>
      <c r="B19" s="1">
        <v>5</v>
      </c>
      <c r="C19" s="1">
        <v>0</v>
      </c>
      <c r="D19" s="4">
        <v>0</v>
      </c>
      <c r="E19" s="4">
        <v>0</v>
      </c>
      <c r="F19" s="4">
        <v>0</v>
      </c>
      <c r="G19" s="13">
        <v>10</v>
      </c>
      <c r="H19" s="13">
        <v>0</v>
      </c>
      <c r="I19" s="14">
        <f t="shared" si="0"/>
        <v>15</v>
      </c>
      <c r="J19" s="15">
        <f t="shared" si="1"/>
        <v>0</v>
      </c>
    </row>
    <row r="20" spans="1:10" x14ac:dyDescent="0.25">
      <c r="A20" t="s">
        <v>24</v>
      </c>
      <c r="B20" s="1">
        <v>5</v>
      </c>
      <c r="C20" s="1">
        <v>0</v>
      </c>
      <c r="D20" s="4">
        <v>6</v>
      </c>
      <c r="E20" s="4">
        <v>1</v>
      </c>
      <c r="F20" s="4">
        <v>0</v>
      </c>
      <c r="G20" s="13">
        <v>9</v>
      </c>
      <c r="H20" s="13">
        <v>0</v>
      </c>
      <c r="I20" s="14">
        <f t="shared" si="0"/>
        <v>21</v>
      </c>
      <c r="J20" s="15">
        <f t="shared" si="1"/>
        <v>0.33333333333333331</v>
      </c>
    </row>
    <row r="21" spans="1:10" x14ac:dyDescent="0.25">
      <c r="A21" t="s">
        <v>25</v>
      </c>
      <c r="B21" s="1">
        <v>18</v>
      </c>
      <c r="C21" s="1">
        <v>0</v>
      </c>
      <c r="D21" s="4">
        <v>0</v>
      </c>
      <c r="E21" s="4">
        <v>0</v>
      </c>
      <c r="F21" s="4">
        <v>0</v>
      </c>
      <c r="G21" s="13">
        <v>0</v>
      </c>
      <c r="H21" s="13">
        <v>25</v>
      </c>
      <c r="I21" s="14">
        <f t="shared" si="0"/>
        <v>43</v>
      </c>
      <c r="J21" s="15">
        <f t="shared" si="1"/>
        <v>0</v>
      </c>
    </row>
    <row r="22" spans="1:10" x14ac:dyDescent="0.25">
      <c r="A22" s="17" t="s">
        <v>117</v>
      </c>
      <c r="B22" s="18">
        <v>0</v>
      </c>
      <c r="C22" s="18">
        <v>2</v>
      </c>
      <c r="D22" s="18">
        <v>16</v>
      </c>
      <c r="E22" s="18">
        <v>0</v>
      </c>
      <c r="F22" s="18">
        <v>0</v>
      </c>
      <c r="G22" s="18">
        <v>0</v>
      </c>
      <c r="H22" s="18">
        <v>10</v>
      </c>
      <c r="I22" s="8">
        <f t="shared" si="0"/>
        <v>28</v>
      </c>
      <c r="J22" s="9">
        <f t="shared" si="1"/>
        <v>0.5714285714285714</v>
      </c>
    </row>
    <row r="23" spans="1:10" x14ac:dyDescent="0.25">
      <c r="A23" s="17" t="s">
        <v>26</v>
      </c>
      <c r="B23" s="18">
        <v>53</v>
      </c>
      <c r="C23" s="18">
        <v>0</v>
      </c>
      <c r="D23" s="18">
        <v>385</v>
      </c>
      <c r="E23" s="18">
        <v>94</v>
      </c>
      <c r="F23" s="18">
        <v>25</v>
      </c>
      <c r="G23" s="18">
        <v>134</v>
      </c>
      <c r="H23" s="18">
        <v>4</v>
      </c>
      <c r="I23" s="8">
        <f t="shared" si="0"/>
        <v>695</v>
      </c>
      <c r="J23" s="9">
        <f t="shared" si="1"/>
        <v>0.72517985611510793</v>
      </c>
    </row>
    <row r="24" spans="1:10" x14ac:dyDescent="0.25">
      <c r="A24" s="17" t="s">
        <v>27</v>
      </c>
      <c r="B24" s="18">
        <v>31</v>
      </c>
      <c r="C24" s="18">
        <v>0</v>
      </c>
      <c r="D24" s="18">
        <v>285</v>
      </c>
      <c r="E24" s="18">
        <v>63</v>
      </c>
      <c r="F24" s="18">
        <v>18</v>
      </c>
      <c r="G24" s="18">
        <v>105</v>
      </c>
      <c r="H24" s="18">
        <v>4</v>
      </c>
      <c r="I24" s="8">
        <f t="shared" si="0"/>
        <v>506</v>
      </c>
      <c r="J24" s="9">
        <f t="shared" si="1"/>
        <v>0.72332015810276684</v>
      </c>
    </row>
    <row r="25" spans="1:10" x14ac:dyDescent="0.25">
      <c r="A25" s="17" t="s">
        <v>28</v>
      </c>
      <c r="B25" s="18">
        <v>7</v>
      </c>
      <c r="C25" s="18">
        <v>0</v>
      </c>
      <c r="D25" s="18">
        <v>10</v>
      </c>
      <c r="E25" s="18">
        <v>8</v>
      </c>
      <c r="F25" s="18">
        <v>0</v>
      </c>
      <c r="G25" s="18">
        <v>6</v>
      </c>
      <c r="H25" s="18">
        <v>0</v>
      </c>
      <c r="I25" s="8">
        <f t="shared" si="0"/>
        <v>31</v>
      </c>
      <c r="J25" s="9">
        <f t="shared" si="1"/>
        <v>0.58064516129032262</v>
      </c>
    </row>
    <row r="26" spans="1:10" x14ac:dyDescent="0.25">
      <c r="A26" s="17" t="s">
        <v>29</v>
      </c>
      <c r="B26" s="18">
        <v>8</v>
      </c>
      <c r="C26" s="18">
        <v>0</v>
      </c>
      <c r="D26" s="18">
        <v>58</v>
      </c>
      <c r="E26" s="18">
        <v>11</v>
      </c>
      <c r="F26" s="18">
        <v>4</v>
      </c>
      <c r="G26" s="18">
        <v>14</v>
      </c>
      <c r="H26" s="18">
        <v>0</v>
      </c>
      <c r="I26" s="8">
        <f t="shared" si="0"/>
        <v>95</v>
      </c>
      <c r="J26" s="9">
        <f t="shared" si="1"/>
        <v>0.76842105263157889</v>
      </c>
    </row>
    <row r="27" spans="1:10" x14ac:dyDescent="0.25">
      <c r="A27" s="17" t="s">
        <v>30</v>
      </c>
      <c r="B27" s="18">
        <v>7</v>
      </c>
      <c r="C27" s="18">
        <v>0</v>
      </c>
      <c r="D27" s="18">
        <v>32</v>
      </c>
      <c r="E27" s="18">
        <v>12</v>
      </c>
      <c r="F27" s="18">
        <v>3</v>
      </c>
      <c r="G27" s="18">
        <v>9</v>
      </c>
      <c r="H27" s="18">
        <v>0</v>
      </c>
      <c r="I27" s="8">
        <f t="shared" si="0"/>
        <v>63</v>
      </c>
      <c r="J27" s="9">
        <f t="shared" si="1"/>
        <v>0.74603174603174605</v>
      </c>
    </row>
    <row r="28" spans="1:10" x14ac:dyDescent="0.25">
      <c r="A28" t="s">
        <v>31</v>
      </c>
      <c r="B28" s="1">
        <v>5</v>
      </c>
      <c r="C28" s="1">
        <v>0</v>
      </c>
      <c r="D28" s="4">
        <v>2</v>
      </c>
      <c r="E28" s="4">
        <v>0</v>
      </c>
      <c r="F28" s="4">
        <v>0</v>
      </c>
      <c r="G28" s="13">
        <v>0</v>
      </c>
      <c r="H28" s="13">
        <v>1</v>
      </c>
      <c r="I28" s="14">
        <f t="shared" si="0"/>
        <v>8</v>
      </c>
      <c r="J28" s="15">
        <f t="shared" si="1"/>
        <v>0.25</v>
      </c>
    </row>
    <row r="29" spans="1:10" x14ac:dyDescent="0.25">
      <c r="A29" t="s">
        <v>32</v>
      </c>
      <c r="B29" s="1">
        <v>2</v>
      </c>
      <c r="C29" s="1">
        <v>0</v>
      </c>
      <c r="D29" s="4">
        <v>0</v>
      </c>
      <c r="E29" s="4">
        <v>0</v>
      </c>
      <c r="F29" s="4">
        <v>0</v>
      </c>
      <c r="G29" s="13">
        <v>0</v>
      </c>
      <c r="H29" s="13">
        <v>0</v>
      </c>
      <c r="I29" s="14">
        <f t="shared" si="0"/>
        <v>2</v>
      </c>
      <c r="J29" s="15">
        <f t="shared" si="1"/>
        <v>0</v>
      </c>
    </row>
    <row r="30" spans="1:10" x14ac:dyDescent="0.25">
      <c r="A30" s="17" t="s">
        <v>33</v>
      </c>
      <c r="B30" s="18">
        <v>17</v>
      </c>
      <c r="C30" s="18">
        <v>1</v>
      </c>
      <c r="D30" s="18">
        <v>92</v>
      </c>
      <c r="E30" s="18">
        <v>14</v>
      </c>
      <c r="F30" s="18">
        <v>0</v>
      </c>
      <c r="G30" s="18">
        <v>112</v>
      </c>
      <c r="H30" s="18">
        <v>57</v>
      </c>
      <c r="I30" s="8">
        <f t="shared" si="0"/>
        <v>293</v>
      </c>
      <c r="J30" s="9">
        <f t="shared" si="1"/>
        <v>0.36177474402730375</v>
      </c>
    </row>
    <row r="31" spans="1:10" x14ac:dyDescent="0.25">
      <c r="A31" s="17" t="s">
        <v>34</v>
      </c>
      <c r="B31" s="18">
        <v>22</v>
      </c>
      <c r="C31" s="18">
        <v>0</v>
      </c>
      <c r="D31" s="18">
        <v>401</v>
      </c>
      <c r="E31" s="18">
        <v>30</v>
      </c>
      <c r="F31" s="18">
        <v>8</v>
      </c>
      <c r="G31" s="18">
        <v>66</v>
      </c>
      <c r="H31" s="18">
        <v>9</v>
      </c>
      <c r="I31" s="8">
        <f t="shared" si="0"/>
        <v>536</v>
      </c>
      <c r="J31" s="9">
        <f t="shared" si="1"/>
        <v>0.81902985074626866</v>
      </c>
    </row>
    <row r="32" spans="1:10" x14ac:dyDescent="0.25">
      <c r="A32" s="17" t="s">
        <v>35</v>
      </c>
      <c r="B32" s="18">
        <v>14</v>
      </c>
      <c r="C32" s="18">
        <v>0</v>
      </c>
      <c r="D32" s="18">
        <v>102</v>
      </c>
      <c r="E32" s="18">
        <v>23</v>
      </c>
      <c r="F32" s="18">
        <v>0</v>
      </c>
      <c r="G32" s="18">
        <v>29</v>
      </c>
      <c r="H32" s="18">
        <v>0</v>
      </c>
      <c r="I32" s="8">
        <f t="shared" si="0"/>
        <v>168</v>
      </c>
      <c r="J32" s="9">
        <f t="shared" si="1"/>
        <v>0.74404761904761907</v>
      </c>
    </row>
    <row r="33" spans="1:10" x14ac:dyDescent="0.25">
      <c r="A33" s="17" t="s">
        <v>36</v>
      </c>
      <c r="B33" s="18">
        <v>6</v>
      </c>
      <c r="C33" s="18">
        <v>0</v>
      </c>
      <c r="D33" s="18">
        <v>23</v>
      </c>
      <c r="E33" s="18">
        <v>2</v>
      </c>
      <c r="F33" s="18">
        <v>3</v>
      </c>
      <c r="G33" s="18">
        <v>0</v>
      </c>
      <c r="H33" s="18">
        <v>0</v>
      </c>
      <c r="I33" s="8">
        <f t="shared" si="0"/>
        <v>34</v>
      </c>
      <c r="J33" s="9">
        <f t="shared" si="1"/>
        <v>0.82352941176470584</v>
      </c>
    </row>
    <row r="34" spans="1:10" x14ac:dyDescent="0.25">
      <c r="A34" t="s">
        <v>37</v>
      </c>
      <c r="B34" s="1">
        <v>25</v>
      </c>
      <c r="C34" s="1">
        <v>116</v>
      </c>
      <c r="D34" s="4">
        <v>45</v>
      </c>
      <c r="E34" s="4">
        <v>21</v>
      </c>
      <c r="F34" s="4">
        <v>1</v>
      </c>
      <c r="G34" s="13">
        <v>50</v>
      </c>
      <c r="H34" s="13">
        <v>21</v>
      </c>
      <c r="I34" s="14">
        <f t="shared" si="0"/>
        <v>279</v>
      </c>
      <c r="J34" s="15">
        <f t="shared" si="1"/>
        <v>0.24014336917562723</v>
      </c>
    </row>
    <row r="35" spans="1:10" x14ac:dyDescent="0.25">
      <c r="A35" t="s">
        <v>38</v>
      </c>
      <c r="B35" s="1">
        <v>5</v>
      </c>
      <c r="C35" s="1">
        <v>0</v>
      </c>
      <c r="D35" s="4">
        <v>0</v>
      </c>
      <c r="E35" s="4">
        <v>0</v>
      </c>
      <c r="F35" s="4">
        <v>0</v>
      </c>
      <c r="G35" s="13">
        <v>6</v>
      </c>
      <c r="H35" s="13">
        <v>0</v>
      </c>
      <c r="I35" s="14">
        <f t="shared" si="0"/>
        <v>11</v>
      </c>
      <c r="J35" s="15">
        <f t="shared" si="1"/>
        <v>0</v>
      </c>
    </row>
    <row r="36" spans="1:10" x14ac:dyDescent="0.25">
      <c r="A36" t="s">
        <v>39</v>
      </c>
      <c r="B36" s="1">
        <v>3</v>
      </c>
      <c r="C36" s="1">
        <v>0</v>
      </c>
      <c r="D36" s="4">
        <v>0</v>
      </c>
      <c r="E36" s="4">
        <v>0</v>
      </c>
      <c r="F36" s="4">
        <v>0</v>
      </c>
      <c r="G36" s="13">
        <v>3</v>
      </c>
      <c r="H36" s="13">
        <v>0</v>
      </c>
      <c r="I36" s="14">
        <f t="shared" si="0"/>
        <v>6</v>
      </c>
      <c r="J36" s="15">
        <f t="shared" si="1"/>
        <v>0</v>
      </c>
    </row>
    <row r="37" spans="1:10" x14ac:dyDescent="0.25">
      <c r="A37" s="17" t="s">
        <v>40</v>
      </c>
      <c r="B37" s="18">
        <v>5</v>
      </c>
      <c r="C37" s="18">
        <v>0</v>
      </c>
      <c r="D37" s="18">
        <v>31</v>
      </c>
      <c r="E37" s="18">
        <v>5</v>
      </c>
      <c r="F37" s="18">
        <v>0</v>
      </c>
      <c r="G37" s="18">
        <v>3</v>
      </c>
      <c r="H37" s="18">
        <v>5</v>
      </c>
      <c r="I37" s="8">
        <f t="shared" si="0"/>
        <v>49</v>
      </c>
      <c r="J37" s="9">
        <f t="shared" si="1"/>
        <v>0.73469387755102045</v>
      </c>
    </row>
    <row r="38" spans="1:10" x14ac:dyDescent="0.25">
      <c r="A38" t="s">
        <v>41</v>
      </c>
      <c r="B38" s="1">
        <v>4</v>
      </c>
      <c r="C38" s="1">
        <v>0</v>
      </c>
      <c r="D38" s="4">
        <v>0</v>
      </c>
      <c r="E38" s="4">
        <v>0</v>
      </c>
      <c r="F38" s="4">
        <v>0</v>
      </c>
      <c r="G38" s="13">
        <v>2</v>
      </c>
      <c r="H38" s="13">
        <v>0</v>
      </c>
      <c r="I38" s="14">
        <f t="shared" si="0"/>
        <v>6</v>
      </c>
      <c r="J38" s="15">
        <f t="shared" si="1"/>
        <v>0</v>
      </c>
    </row>
    <row r="39" spans="1:10" x14ac:dyDescent="0.25">
      <c r="A39" t="s">
        <v>42</v>
      </c>
      <c r="B39" s="1">
        <v>6</v>
      </c>
      <c r="C39" s="1">
        <v>0</v>
      </c>
      <c r="D39" s="4">
        <v>1</v>
      </c>
      <c r="E39" s="4">
        <v>0</v>
      </c>
      <c r="F39" s="4">
        <v>0</v>
      </c>
      <c r="G39" s="13">
        <v>0</v>
      </c>
      <c r="H39" s="13">
        <v>14</v>
      </c>
      <c r="I39" s="14">
        <f t="shared" si="0"/>
        <v>21</v>
      </c>
      <c r="J39" s="15">
        <f t="shared" si="1"/>
        <v>4.7619047619047616E-2</v>
      </c>
    </row>
    <row r="40" spans="1:10" x14ac:dyDescent="0.25">
      <c r="A40" s="17" t="s">
        <v>43</v>
      </c>
      <c r="B40" s="18">
        <v>5</v>
      </c>
      <c r="C40" s="18">
        <v>0</v>
      </c>
      <c r="D40" s="18">
        <v>43</v>
      </c>
      <c r="E40" s="18">
        <v>0</v>
      </c>
      <c r="F40" s="18">
        <v>0</v>
      </c>
      <c r="G40" s="18">
        <v>4</v>
      </c>
      <c r="H40" s="18">
        <v>0</v>
      </c>
      <c r="I40" s="8">
        <f t="shared" si="0"/>
        <v>52</v>
      </c>
      <c r="J40" s="9">
        <f t="shared" si="1"/>
        <v>0.82692307692307687</v>
      </c>
    </row>
    <row r="41" spans="1:10" x14ac:dyDescent="0.25">
      <c r="A41" t="s">
        <v>44</v>
      </c>
      <c r="B41" s="1">
        <v>4</v>
      </c>
      <c r="C41" s="1">
        <v>1</v>
      </c>
      <c r="D41" s="4">
        <v>0</v>
      </c>
      <c r="E41" s="4">
        <v>0</v>
      </c>
      <c r="F41" s="4">
        <v>0</v>
      </c>
      <c r="G41" s="13">
        <v>4</v>
      </c>
      <c r="H41" s="13">
        <v>0</v>
      </c>
      <c r="I41" s="14">
        <f t="shared" si="0"/>
        <v>9</v>
      </c>
      <c r="J41" s="15">
        <f t="shared" si="1"/>
        <v>0</v>
      </c>
    </row>
    <row r="42" spans="1:10" x14ac:dyDescent="0.25">
      <c r="A42" t="s">
        <v>45</v>
      </c>
      <c r="B42" s="1">
        <v>4</v>
      </c>
      <c r="C42" s="1">
        <v>8</v>
      </c>
      <c r="D42" s="4">
        <v>0</v>
      </c>
      <c r="E42" s="4">
        <v>0</v>
      </c>
      <c r="F42" s="4">
        <v>0</v>
      </c>
      <c r="G42" s="13">
        <v>2</v>
      </c>
      <c r="H42" s="13">
        <v>1</v>
      </c>
      <c r="I42" s="14">
        <f t="shared" si="0"/>
        <v>15</v>
      </c>
      <c r="J42" s="15">
        <f t="shared" si="1"/>
        <v>0</v>
      </c>
    </row>
    <row r="43" spans="1:10" x14ac:dyDescent="0.25">
      <c r="A43" t="s">
        <v>46</v>
      </c>
      <c r="B43" s="1">
        <v>5</v>
      </c>
      <c r="C43" s="1">
        <v>0</v>
      </c>
      <c r="D43" s="4">
        <v>2</v>
      </c>
      <c r="E43" s="4">
        <v>0</v>
      </c>
      <c r="F43" s="4">
        <v>0</v>
      </c>
      <c r="G43" s="13">
        <v>2</v>
      </c>
      <c r="H43" s="13">
        <v>0</v>
      </c>
      <c r="I43" s="14">
        <f t="shared" si="0"/>
        <v>9</v>
      </c>
      <c r="J43" s="15">
        <f t="shared" si="1"/>
        <v>0.22222222222222221</v>
      </c>
    </row>
    <row r="44" spans="1:10" x14ac:dyDescent="0.25">
      <c r="A44" s="17" t="s">
        <v>47</v>
      </c>
      <c r="B44" s="18">
        <v>1</v>
      </c>
      <c r="C44" s="18">
        <v>0</v>
      </c>
      <c r="D44" s="18">
        <v>7</v>
      </c>
      <c r="E44" s="18">
        <v>0</v>
      </c>
      <c r="F44" s="18">
        <v>0</v>
      </c>
      <c r="G44" s="18">
        <v>0</v>
      </c>
      <c r="H44" s="18">
        <v>0</v>
      </c>
      <c r="I44" s="8">
        <f t="shared" si="0"/>
        <v>8</v>
      </c>
      <c r="J44" s="9">
        <f t="shared" si="1"/>
        <v>0.875</v>
      </c>
    </row>
    <row r="45" spans="1:10" x14ac:dyDescent="0.25">
      <c r="A45" t="s">
        <v>48</v>
      </c>
      <c r="B45" s="1">
        <v>5</v>
      </c>
      <c r="C45" s="1">
        <v>0</v>
      </c>
      <c r="D45" s="4">
        <v>3</v>
      </c>
      <c r="E45" s="4">
        <v>0</v>
      </c>
      <c r="F45" s="4">
        <v>0</v>
      </c>
      <c r="G45" s="13">
        <v>2</v>
      </c>
      <c r="H45" s="13">
        <v>0</v>
      </c>
      <c r="I45" s="14">
        <f t="shared" si="0"/>
        <v>10</v>
      </c>
      <c r="J45" s="15">
        <f t="shared" si="1"/>
        <v>0.3</v>
      </c>
    </row>
    <row r="46" spans="1:10" x14ac:dyDescent="0.25">
      <c r="A46" t="s">
        <v>49</v>
      </c>
      <c r="B46" s="1">
        <v>7</v>
      </c>
      <c r="C46" s="1">
        <v>0</v>
      </c>
      <c r="D46" s="4">
        <v>0</v>
      </c>
      <c r="E46" s="4">
        <v>0</v>
      </c>
      <c r="F46" s="4">
        <v>0</v>
      </c>
      <c r="G46" s="13">
        <v>0</v>
      </c>
      <c r="H46" s="13">
        <v>0</v>
      </c>
      <c r="I46" s="14">
        <f t="shared" si="0"/>
        <v>7</v>
      </c>
      <c r="J46" s="15">
        <f t="shared" si="1"/>
        <v>0</v>
      </c>
    </row>
    <row r="47" spans="1:10" x14ac:dyDescent="0.25">
      <c r="A47" t="s">
        <v>50</v>
      </c>
      <c r="B47" s="1">
        <v>5</v>
      </c>
      <c r="C47" s="1">
        <v>0</v>
      </c>
      <c r="D47" s="4">
        <v>2</v>
      </c>
      <c r="E47" s="4">
        <v>0</v>
      </c>
      <c r="F47" s="4">
        <v>0</v>
      </c>
      <c r="G47" s="13">
        <v>0</v>
      </c>
      <c r="H47" s="13">
        <v>1</v>
      </c>
      <c r="I47" s="14">
        <f t="shared" si="0"/>
        <v>8</v>
      </c>
      <c r="J47" s="15">
        <f t="shared" si="1"/>
        <v>0.25</v>
      </c>
    </row>
    <row r="48" spans="1:10" x14ac:dyDescent="0.25">
      <c r="A48" s="17" t="s">
        <v>51</v>
      </c>
      <c r="B48" s="18">
        <v>5</v>
      </c>
      <c r="C48" s="18">
        <v>0</v>
      </c>
      <c r="D48" s="18">
        <v>30</v>
      </c>
      <c r="E48" s="18">
        <v>4</v>
      </c>
      <c r="F48" s="18">
        <v>1</v>
      </c>
      <c r="G48" s="18">
        <v>3</v>
      </c>
      <c r="H48" s="18">
        <v>0</v>
      </c>
      <c r="I48" s="8">
        <f t="shared" si="0"/>
        <v>43</v>
      </c>
      <c r="J48" s="9">
        <f t="shared" si="1"/>
        <v>0.81395348837209303</v>
      </c>
    </row>
    <row r="49" spans="1:10" x14ac:dyDescent="0.25">
      <c r="A49" t="s">
        <v>52</v>
      </c>
      <c r="B49" s="1">
        <v>2</v>
      </c>
      <c r="C49" s="1">
        <v>0</v>
      </c>
      <c r="D49" s="4">
        <v>0</v>
      </c>
      <c r="E49" s="4">
        <v>0</v>
      </c>
      <c r="F49" s="4">
        <v>0</v>
      </c>
      <c r="G49" s="13">
        <v>0</v>
      </c>
      <c r="H49" s="13">
        <v>0</v>
      </c>
      <c r="I49" s="14">
        <f t="shared" si="0"/>
        <v>2</v>
      </c>
      <c r="J49" s="15">
        <f t="shared" si="1"/>
        <v>0</v>
      </c>
    </row>
    <row r="50" spans="1:10" x14ac:dyDescent="0.25">
      <c r="A50" s="17" t="s">
        <v>53</v>
      </c>
      <c r="B50" s="18">
        <v>2</v>
      </c>
      <c r="C50" s="18">
        <v>0</v>
      </c>
      <c r="D50" s="18">
        <v>24</v>
      </c>
      <c r="E50" s="18">
        <v>17</v>
      </c>
      <c r="F50" s="18">
        <v>1</v>
      </c>
      <c r="G50" s="18">
        <v>28</v>
      </c>
      <c r="H50" s="18">
        <v>0</v>
      </c>
      <c r="I50" s="8">
        <f t="shared" si="0"/>
        <v>72</v>
      </c>
      <c r="J50" s="9">
        <f t="shared" si="1"/>
        <v>0.58333333333333337</v>
      </c>
    </row>
    <row r="51" spans="1:10" x14ac:dyDescent="0.25">
      <c r="A51" t="s">
        <v>54</v>
      </c>
      <c r="B51" s="1">
        <v>1</v>
      </c>
      <c r="C51" s="1">
        <v>0</v>
      </c>
      <c r="D51" s="4">
        <v>0</v>
      </c>
      <c r="E51" s="4">
        <v>0</v>
      </c>
      <c r="F51" s="4">
        <v>0</v>
      </c>
      <c r="G51" s="13">
        <v>1</v>
      </c>
      <c r="H51" s="13">
        <v>3</v>
      </c>
      <c r="I51" s="14">
        <f t="shared" si="0"/>
        <v>5</v>
      </c>
      <c r="J51" s="15">
        <f t="shared" si="1"/>
        <v>0</v>
      </c>
    </row>
    <row r="52" spans="1:10" x14ac:dyDescent="0.25">
      <c r="A52" t="s">
        <v>55</v>
      </c>
      <c r="B52" s="1">
        <v>0</v>
      </c>
      <c r="C52" s="1">
        <v>0</v>
      </c>
      <c r="D52" s="4">
        <v>0</v>
      </c>
      <c r="E52" s="4">
        <v>1</v>
      </c>
      <c r="F52" s="4">
        <v>0</v>
      </c>
      <c r="G52" s="13">
        <v>0</v>
      </c>
      <c r="H52" s="13">
        <v>0</v>
      </c>
      <c r="I52" s="14">
        <f t="shared" si="0"/>
        <v>1</v>
      </c>
      <c r="J52" s="15">
        <f t="shared" si="1"/>
        <v>1</v>
      </c>
    </row>
    <row r="53" spans="1:10" x14ac:dyDescent="0.25">
      <c r="A53" s="17" t="s">
        <v>56</v>
      </c>
      <c r="B53" s="18">
        <v>20</v>
      </c>
      <c r="C53" s="18">
        <v>1</v>
      </c>
      <c r="D53" s="18">
        <v>331</v>
      </c>
      <c r="E53" s="18">
        <v>48</v>
      </c>
      <c r="F53" s="18">
        <v>8</v>
      </c>
      <c r="G53" s="18">
        <v>66</v>
      </c>
      <c r="H53" s="18">
        <v>1</v>
      </c>
      <c r="I53" s="8">
        <f t="shared" si="0"/>
        <v>475</v>
      </c>
      <c r="J53" s="9">
        <f t="shared" si="1"/>
        <v>0.8147368421052632</v>
      </c>
    </row>
    <row r="54" spans="1:10" x14ac:dyDescent="0.25">
      <c r="A54" s="17" t="s">
        <v>57</v>
      </c>
      <c r="B54" s="18">
        <v>20</v>
      </c>
      <c r="C54" s="18">
        <v>1</v>
      </c>
      <c r="D54" s="18">
        <v>78</v>
      </c>
      <c r="E54" s="18">
        <v>61</v>
      </c>
      <c r="F54" s="18">
        <v>21</v>
      </c>
      <c r="G54" s="18">
        <v>102</v>
      </c>
      <c r="H54" s="18">
        <v>4</v>
      </c>
      <c r="I54" s="8">
        <f t="shared" si="0"/>
        <v>287</v>
      </c>
      <c r="J54" s="9">
        <f t="shared" si="1"/>
        <v>0.55749128919860624</v>
      </c>
    </row>
    <row r="55" spans="1:10" x14ac:dyDescent="0.25">
      <c r="A55" s="17" t="s">
        <v>58</v>
      </c>
      <c r="B55" s="18">
        <v>15</v>
      </c>
      <c r="C55" s="18">
        <v>0</v>
      </c>
      <c r="D55" s="18">
        <v>63</v>
      </c>
      <c r="E55" s="18">
        <v>18</v>
      </c>
      <c r="F55" s="18">
        <v>1</v>
      </c>
      <c r="G55" s="18">
        <v>49</v>
      </c>
      <c r="H55" s="18">
        <v>0</v>
      </c>
      <c r="I55" s="8">
        <f t="shared" si="0"/>
        <v>146</v>
      </c>
      <c r="J55" s="9">
        <f t="shared" si="1"/>
        <v>0.56164383561643838</v>
      </c>
    </row>
    <row r="56" spans="1:10" x14ac:dyDescent="0.25">
      <c r="A56" t="s">
        <v>59</v>
      </c>
      <c r="B56" s="1">
        <v>0</v>
      </c>
      <c r="C56" s="1">
        <v>0</v>
      </c>
      <c r="D56" s="4">
        <v>0</v>
      </c>
      <c r="E56" s="4">
        <v>1</v>
      </c>
      <c r="F56" s="4">
        <v>0</v>
      </c>
      <c r="G56" s="13">
        <v>0</v>
      </c>
      <c r="H56" s="13">
        <v>0</v>
      </c>
      <c r="I56" s="14">
        <f t="shared" si="0"/>
        <v>1</v>
      </c>
      <c r="J56" s="15">
        <f t="shared" si="1"/>
        <v>1</v>
      </c>
    </row>
    <row r="57" spans="1:10" x14ac:dyDescent="0.25">
      <c r="A57" t="s">
        <v>60</v>
      </c>
      <c r="B57" s="1">
        <v>0</v>
      </c>
      <c r="C57" s="1">
        <v>0</v>
      </c>
      <c r="D57" s="4">
        <v>0</v>
      </c>
      <c r="E57" s="4">
        <v>0</v>
      </c>
      <c r="F57" s="4">
        <v>0</v>
      </c>
      <c r="G57" s="13">
        <v>0</v>
      </c>
      <c r="H57" s="13">
        <v>1</v>
      </c>
      <c r="I57" s="14">
        <f t="shared" si="0"/>
        <v>1</v>
      </c>
      <c r="J57" s="15">
        <f t="shared" si="1"/>
        <v>0</v>
      </c>
    </row>
    <row r="58" spans="1:10" x14ac:dyDescent="0.25">
      <c r="A58" s="17" t="s">
        <v>61</v>
      </c>
      <c r="B58" s="18">
        <v>17</v>
      </c>
      <c r="C58" s="18">
        <v>0</v>
      </c>
      <c r="D58" s="18">
        <v>202</v>
      </c>
      <c r="E58" s="18">
        <v>30</v>
      </c>
      <c r="F58" s="18">
        <v>3</v>
      </c>
      <c r="G58" s="18">
        <v>36</v>
      </c>
      <c r="H58" s="18">
        <v>8</v>
      </c>
      <c r="I58" s="8">
        <f t="shared" si="0"/>
        <v>296</v>
      </c>
      <c r="J58" s="9">
        <f t="shared" si="1"/>
        <v>0.79391891891891897</v>
      </c>
    </row>
    <row r="59" spans="1:10" x14ac:dyDescent="0.25">
      <c r="A59" t="s">
        <v>62</v>
      </c>
      <c r="B59" s="1">
        <v>0</v>
      </c>
      <c r="C59" s="1">
        <v>1</v>
      </c>
      <c r="D59" s="4">
        <v>0</v>
      </c>
      <c r="E59" s="4">
        <v>0</v>
      </c>
      <c r="F59" s="4">
        <v>0</v>
      </c>
      <c r="G59" s="13">
        <v>0</v>
      </c>
      <c r="H59" s="13">
        <v>0</v>
      </c>
      <c r="I59" s="14">
        <f t="shared" si="0"/>
        <v>1</v>
      </c>
      <c r="J59" s="15">
        <f t="shared" si="1"/>
        <v>0</v>
      </c>
    </row>
    <row r="60" spans="1:10" x14ac:dyDescent="0.25">
      <c r="A60" t="s">
        <v>63</v>
      </c>
      <c r="B60" s="1">
        <v>0</v>
      </c>
      <c r="C60" s="1">
        <v>3</v>
      </c>
      <c r="D60" s="4">
        <v>0</v>
      </c>
      <c r="E60" s="4">
        <v>0</v>
      </c>
      <c r="F60" s="4">
        <v>0</v>
      </c>
      <c r="G60" s="13">
        <v>0</v>
      </c>
      <c r="H60" s="13">
        <v>0</v>
      </c>
      <c r="I60" s="14">
        <f t="shared" si="0"/>
        <v>3</v>
      </c>
      <c r="J60" s="15">
        <f t="shared" si="1"/>
        <v>0</v>
      </c>
    </row>
    <row r="61" spans="1:10" x14ac:dyDescent="0.25">
      <c r="A61" t="s">
        <v>64</v>
      </c>
      <c r="B61" s="1">
        <v>0</v>
      </c>
      <c r="C61" s="1">
        <v>0</v>
      </c>
      <c r="D61" s="4">
        <v>0</v>
      </c>
      <c r="E61" s="4">
        <v>0</v>
      </c>
      <c r="F61" s="4">
        <v>0</v>
      </c>
      <c r="G61" s="13">
        <v>0</v>
      </c>
      <c r="H61" s="13">
        <v>6</v>
      </c>
      <c r="I61" s="14">
        <f t="shared" si="0"/>
        <v>6</v>
      </c>
      <c r="J61" s="15">
        <f t="shared" si="1"/>
        <v>0</v>
      </c>
    </row>
    <row r="62" spans="1:10" x14ac:dyDescent="0.25">
      <c r="A62" t="s">
        <v>65</v>
      </c>
      <c r="B62" s="1">
        <v>0</v>
      </c>
      <c r="C62" s="1">
        <v>0</v>
      </c>
      <c r="D62" s="4">
        <v>1</v>
      </c>
      <c r="E62" s="4">
        <v>0</v>
      </c>
      <c r="F62" s="4">
        <v>0</v>
      </c>
      <c r="G62" s="13">
        <v>0</v>
      </c>
      <c r="H62" s="13">
        <v>0</v>
      </c>
      <c r="I62" s="14">
        <f t="shared" si="0"/>
        <v>1</v>
      </c>
      <c r="J62" s="15">
        <f t="shared" si="1"/>
        <v>1</v>
      </c>
    </row>
    <row r="63" spans="1:10" x14ac:dyDescent="0.25">
      <c r="A63" s="17" t="s">
        <v>66</v>
      </c>
      <c r="B63" s="18">
        <v>223</v>
      </c>
      <c r="C63" s="18">
        <v>0</v>
      </c>
      <c r="D63" s="18">
        <v>133</v>
      </c>
      <c r="E63" s="18">
        <v>45</v>
      </c>
      <c r="F63" s="18">
        <v>5</v>
      </c>
      <c r="G63" s="18">
        <v>68</v>
      </c>
      <c r="H63" s="18">
        <v>0</v>
      </c>
      <c r="I63" s="8">
        <f t="shared" si="0"/>
        <v>474</v>
      </c>
      <c r="J63" s="9">
        <f t="shared" si="1"/>
        <v>0.38607594936708861</v>
      </c>
    </row>
    <row r="64" spans="1:10" x14ac:dyDescent="0.25">
      <c r="A64" s="17" t="s">
        <v>67</v>
      </c>
      <c r="B64" s="18">
        <v>19</v>
      </c>
      <c r="C64" s="18">
        <v>0</v>
      </c>
      <c r="D64" s="18">
        <v>72</v>
      </c>
      <c r="E64" s="18">
        <v>29</v>
      </c>
      <c r="F64" s="18">
        <v>1</v>
      </c>
      <c r="G64" s="18">
        <v>105</v>
      </c>
      <c r="H64" s="18">
        <v>0</v>
      </c>
      <c r="I64" s="8">
        <f t="shared" si="0"/>
        <v>226</v>
      </c>
      <c r="J64" s="9">
        <f t="shared" si="1"/>
        <v>0.45132743362831856</v>
      </c>
    </row>
    <row r="65" spans="1:10" x14ac:dyDescent="0.25">
      <c r="A65" t="s">
        <v>68</v>
      </c>
      <c r="B65" s="1">
        <v>14</v>
      </c>
      <c r="C65" s="1">
        <v>4</v>
      </c>
      <c r="D65" s="4">
        <v>0</v>
      </c>
      <c r="E65" s="4">
        <v>0</v>
      </c>
      <c r="F65" s="4">
        <v>0</v>
      </c>
      <c r="G65" s="13">
        <v>0</v>
      </c>
      <c r="H65" s="13">
        <v>21</v>
      </c>
      <c r="I65" s="14">
        <f t="shared" si="0"/>
        <v>39</v>
      </c>
      <c r="J65" s="15">
        <f t="shared" si="1"/>
        <v>0</v>
      </c>
    </row>
    <row r="66" spans="1:10" x14ac:dyDescent="0.25">
      <c r="A66" t="s">
        <v>69</v>
      </c>
      <c r="B66" s="1">
        <v>0</v>
      </c>
      <c r="C66" s="1">
        <v>3</v>
      </c>
      <c r="D66" s="4">
        <v>0</v>
      </c>
      <c r="E66" s="4">
        <v>0</v>
      </c>
      <c r="F66" s="4">
        <v>0</v>
      </c>
      <c r="G66" s="13">
        <v>0</v>
      </c>
      <c r="H66" s="13">
        <v>0</v>
      </c>
      <c r="I66" s="14">
        <f t="shared" si="0"/>
        <v>3</v>
      </c>
      <c r="J66" s="15">
        <f t="shared" si="1"/>
        <v>0</v>
      </c>
    </row>
    <row r="67" spans="1:10" x14ac:dyDescent="0.25">
      <c r="A67" t="s">
        <v>70</v>
      </c>
      <c r="B67" s="1">
        <v>0</v>
      </c>
      <c r="C67" s="1">
        <v>0</v>
      </c>
      <c r="D67" s="4">
        <v>0</v>
      </c>
      <c r="E67" s="4">
        <v>0</v>
      </c>
      <c r="F67" s="4">
        <v>0</v>
      </c>
      <c r="G67" s="13">
        <v>0</v>
      </c>
      <c r="H67" s="13">
        <v>4</v>
      </c>
      <c r="I67" s="14">
        <f t="shared" ref="I67:I116" si="2">SUM(B67:H67)</f>
        <v>4</v>
      </c>
      <c r="J67" s="15">
        <f t="shared" ref="J67:J116" si="3">SUM(D67:F67)/I67</f>
        <v>0</v>
      </c>
    </row>
    <row r="68" spans="1:10" x14ac:dyDescent="0.25">
      <c r="A68" t="s">
        <v>71</v>
      </c>
      <c r="B68" s="1">
        <v>3</v>
      </c>
      <c r="C68" s="1">
        <v>0</v>
      </c>
      <c r="D68" s="4">
        <v>2</v>
      </c>
      <c r="E68" s="4">
        <v>3</v>
      </c>
      <c r="F68" s="4">
        <v>0</v>
      </c>
      <c r="G68" s="13">
        <v>2</v>
      </c>
      <c r="H68" s="13">
        <v>0</v>
      </c>
      <c r="I68" s="14">
        <f t="shared" si="2"/>
        <v>10</v>
      </c>
      <c r="J68" s="15">
        <f t="shared" si="3"/>
        <v>0.5</v>
      </c>
    </row>
    <row r="69" spans="1:10" x14ac:dyDescent="0.25">
      <c r="A69" t="s">
        <v>72</v>
      </c>
      <c r="B69" s="1">
        <v>1</v>
      </c>
      <c r="C69" s="1">
        <v>0</v>
      </c>
      <c r="D69" s="4">
        <v>0</v>
      </c>
      <c r="E69" s="4">
        <v>0</v>
      </c>
      <c r="F69" s="4">
        <v>0</v>
      </c>
      <c r="G69" s="13">
        <v>1</v>
      </c>
      <c r="H69" s="13">
        <v>0</v>
      </c>
      <c r="I69" s="14">
        <f t="shared" si="2"/>
        <v>2</v>
      </c>
      <c r="J69" s="15">
        <f t="shared" si="3"/>
        <v>0</v>
      </c>
    </row>
    <row r="70" spans="1:10" x14ac:dyDescent="0.25">
      <c r="A70" s="17" t="s">
        <v>73</v>
      </c>
      <c r="B70" s="18">
        <v>4</v>
      </c>
      <c r="C70" s="18">
        <v>0</v>
      </c>
      <c r="D70" s="18">
        <v>68</v>
      </c>
      <c r="E70" s="18">
        <v>5</v>
      </c>
      <c r="F70" s="18">
        <v>4</v>
      </c>
      <c r="G70" s="18">
        <v>9</v>
      </c>
      <c r="H70" s="18">
        <v>0</v>
      </c>
      <c r="I70" s="14">
        <f t="shared" si="2"/>
        <v>90</v>
      </c>
      <c r="J70" s="15">
        <f t="shared" si="3"/>
        <v>0.85555555555555551</v>
      </c>
    </row>
    <row r="71" spans="1:10" x14ac:dyDescent="0.25">
      <c r="A71" s="17" t="s">
        <v>74</v>
      </c>
      <c r="B71" s="18">
        <v>1</v>
      </c>
      <c r="C71" s="18">
        <v>0</v>
      </c>
      <c r="D71" s="18">
        <v>12</v>
      </c>
      <c r="E71" s="18">
        <v>0</v>
      </c>
      <c r="F71" s="18">
        <v>0</v>
      </c>
      <c r="G71" s="18">
        <v>0</v>
      </c>
      <c r="H71" s="18">
        <v>8</v>
      </c>
      <c r="I71" s="14">
        <f t="shared" si="2"/>
        <v>21</v>
      </c>
      <c r="J71" s="15">
        <f t="shared" si="3"/>
        <v>0.5714285714285714</v>
      </c>
    </row>
    <row r="72" spans="1:10" x14ac:dyDescent="0.25">
      <c r="A72" t="s">
        <v>75</v>
      </c>
      <c r="B72" s="1">
        <v>0</v>
      </c>
      <c r="C72" s="1">
        <v>3</v>
      </c>
      <c r="D72" s="4">
        <v>0</v>
      </c>
      <c r="E72" s="4">
        <v>0</v>
      </c>
      <c r="F72" s="4">
        <v>0</v>
      </c>
      <c r="G72" s="13">
        <v>0</v>
      </c>
      <c r="H72" s="13">
        <v>0</v>
      </c>
      <c r="I72" s="14">
        <f t="shared" si="2"/>
        <v>3</v>
      </c>
      <c r="J72" s="15">
        <f t="shared" si="3"/>
        <v>0</v>
      </c>
    </row>
    <row r="73" spans="1:10" x14ac:dyDescent="0.25">
      <c r="A73" t="s">
        <v>76</v>
      </c>
      <c r="B73" s="1">
        <v>15</v>
      </c>
      <c r="C73" s="1">
        <v>0</v>
      </c>
      <c r="D73" s="4">
        <v>0</v>
      </c>
      <c r="E73" s="4">
        <v>0</v>
      </c>
      <c r="F73" s="4">
        <v>0</v>
      </c>
      <c r="G73" s="13">
        <v>0</v>
      </c>
      <c r="H73" s="13">
        <v>0</v>
      </c>
      <c r="I73" s="14">
        <f t="shared" si="2"/>
        <v>15</v>
      </c>
      <c r="J73" s="15">
        <f t="shared" si="3"/>
        <v>0</v>
      </c>
    </row>
    <row r="74" spans="1:10" x14ac:dyDescent="0.25">
      <c r="A74" t="s">
        <v>77</v>
      </c>
      <c r="B74" s="1">
        <v>3</v>
      </c>
      <c r="C74" s="1">
        <v>0</v>
      </c>
      <c r="D74" s="4">
        <v>0</v>
      </c>
      <c r="E74" s="4">
        <v>0</v>
      </c>
      <c r="F74" s="4">
        <v>0</v>
      </c>
      <c r="G74" s="13">
        <v>7</v>
      </c>
      <c r="H74" s="13">
        <v>0</v>
      </c>
      <c r="I74" s="14">
        <f t="shared" si="2"/>
        <v>10</v>
      </c>
      <c r="J74" s="15">
        <f t="shared" si="3"/>
        <v>0</v>
      </c>
    </row>
    <row r="75" spans="1:10" x14ac:dyDescent="0.25">
      <c r="A75" t="s">
        <v>78</v>
      </c>
      <c r="B75" s="1">
        <v>29</v>
      </c>
      <c r="C75" s="1">
        <v>1</v>
      </c>
      <c r="D75" s="4">
        <v>17</v>
      </c>
      <c r="E75" s="4">
        <v>4</v>
      </c>
      <c r="F75" s="4">
        <v>0</v>
      </c>
      <c r="G75" s="13">
        <v>6</v>
      </c>
      <c r="H75" s="13">
        <v>0</v>
      </c>
      <c r="I75" s="14">
        <f t="shared" si="2"/>
        <v>57</v>
      </c>
      <c r="J75" s="15">
        <f t="shared" si="3"/>
        <v>0.36842105263157893</v>
      </c>
    </row>
    <row r="76" spans="1:10" x14ac:dyDescent="0.25">
      <c r="A76" s="17" t="s">
        <v>79</v>
      </c>
      <c r="B76" s="18">
        <v>6</v>
      </c>
      <c r="C76" s="18">
        <v>0</v>
      </c>
      <c r="D76" s="18">
        <v>11</v>
      </c>
      <c r="E76" s="18">
        <v>4</v>
      </c>
      <c r="F76" s="18">
        <v>0</v>
      </c>
      <c r="G76" s="18">
        <v>0</v>
      </c>
      <c r="H76" s="18">
        <v>0</v>
      </c>
      <c r="I76" s="8">
        <f t="shared" si="2"/>
        <v>21</v>
      </c>
      <c r="J76" s="9">
        <f t="shared" si="3"/>
        <v>0.7142857142857143</v>
      </c>
    </row>
    <row r="77" spans="1:10" x14ac:dyDescent="0.25">
      <c r="A77" t="s">
        <v>80</v>
      </c>
      <c r="B77" s="1">
        <v>3</v>
      </c>
      <c r="C77" s="1">
        <v>0</v>
      </c>
      <c r="D77" s="4">
        <v>1</v>
      </c>
      <c r="E77" s="4">
        <v>0</v>
      </c>
      <c r="F77" s="4">
        <v>0</v>
      </c>
      <c r="G77" s="13">
        <v>2</v>
      </c>
      <c r="H77" s="13">
        <v>0</v>
      </c>
      <c r="I77" s="14">
        <f t="shared" si="2"/>
        <v>6</v>
      </c>
      <c r="J77" s="15">
        <f t="shared" si="3"/>
        <v>0.16666666666666666</v>
      </c>
    </row>
    <row r="78" spans="1:10" x14ac:dyDescent="0.25">
      <c r="A78" s="17" t="s">
        <v>81</v>
      </c>
      <c r="B78" s="18">
        <v>18</v>
      </c>
      <c r="C78" s="18">
        <v>0</v>
      </c>
      <c r="D78" s="18">
        <v>68</v>
      </c>
      <c r="E78" s="18">
        <v>0</v>
      </c>
      <c r="F78" s="18">
        <v>9</v>
      </c>
      <c r="G78" s="18">
        <v>0</v>
      </c>
      <c r="H78" s="18">
        <v>0</v>
      </c>
      <c r="I78" s="8">
        <f t="shared" si="2"/>
        <v>95</v>
      </c>
      <c r="J78" s="9">
        <f t="shared" si="3"/>
        <v>0.81052631578947365</v>
      </c>
    </row>
    <row r="79" spans="1:10" x14ac:dyDescent="0.25">
      <c r="A79" t="s">
        <v>82</v>
      </c>
      <c r="B79" s="1">
        <v>5</v>
      </c>
      <c r="C79" s="1">
        <v>0</v>
      </c>
      <c r="D79" s="4">
        <v>2</v>
      </c>
      <c r="E79" s="4">
        <v>1</v>
      </c>
      <c r="F79" s="4">
        <v>0</v>
      </c>
      <c r="G79" s="13">
        <v>4</v>
      </c>
      <c r="H79" s="13">
        <v>0</v>
      </c>
      <c r="I79" s="14">
        <f t="shared" si="2"/>
        <v>12</v>
      </c>
      <c r="J79" s="15">
        <f t="shared" si="3"/>
        <v>0.25</v>
      </c>
    </row>
    <row r="80" spans="1:10" x14ac:dyDescent="0.25">
      <c r="A80" s="17" t="s">
        <v>83</v>
      </c>
      <c r="B80" s="18">
        <v>6</v>
      </c>
      <c r="C80" s="18">
        <v>0</v>
      </c>
      <c r="D80" s="18">
        <v>46</v>
      </c>
      <c r="E80" s="18">
        <v>1</v>
      </c>
      <c r="F80" s="18">
        <v>0</v>
      </c>
      <c r="G80" s="18">
        <v>0</v>
      </c>
      <c r="H80" s="18">
        <v>21</v>
      </c>
      <c r="I80" s="8">
        <f t="shared" si="2"/>
        <v>74</v>
      </c>
      <c r="J80" s="9">
        <f t="shared" si="3"/>
        <v>0.63513513513513509</v>
      </c>
    </row>
    <row r="81" spans="1:10" x14ac:dyDescent="0.25">
      <c r="A81" t="s">
        <v>84</v>
      </c>
      <c r="B81" s="1">
        <v>0</v>
      </c>
      <c r="C81" s="1">
        <v>11</v>
      </c>
      <c r="D81" s="4">
        <v>0</v>
      </c>
      <c r="E81" s="4">
        <v>0</v>
      </c>
      <c r="F81" s="4">
        <v>0</v>
      </c>
      <c r="G81" s="13">
        <v>0</v>
      </c>
      <c r="H81" s="13">
        <v>9</v>
      </c>
      <c r="I81" s="14">
        <f t="shared" si="2"/>
        <v>20</v>
      </c>
      <c r="J81" s="15">
        <f t="shared" si="3"/>
        <v>0</v>
      </c>
    </row>
    <row r="82" spans="1:10" x14ac:dyDescent="0.25">
      <c r="A82" t="s">
        <v>85</v>
      </c>
      <c r="B82" s="1">
        <v>3</v>
      </c>
      <c r="C82" s="1">
        <v>0</v>
      </c>
      <c r="D82" s="4">
        <v>4</v>
      </c>
      <c r="E82" s="4">
        <v>0</v>
      </c>
      <c r="F82" s="4">
        <v>0</v>
      </c>
      <c r="G82" s="13">
        <v>3</v>
      </c>
      <c r="H82" s="13">
        <v>0</v>
      </c>
      <c r="I82" s="14">
        <f t="shared" si="2"/>
        <v>10</v>
      </c>
      <c r="J82" s="15">
        <f t="shared" si="3"/>
        <v>0.4</v>
      </c>
    </row>
    <row r="83" spans="1:10" x14ac:dyDescent="0.25">
      <c r="A83" t="s">
        <v>118</v>
      </c>
      <c r="B83" s="1">
        <v>1</v>
      </c>
      <c r="C83" s="1">
        <v>0</v>
      </c>
      <c r="D83" s="4">
        <v>0</v>
      </c>
      <c r="E83" s="4">
        <v>0</v>
      </c>
      <c r="F83" s="4">
        <v>0</v>
      </c>
      <c r="G83" s="13">
        <v>0</v>
      </c>
      <c r="H83" s="13">
        <v>0</v>
      </c>
      <c r="I83" s="14">
        <f t="shared" si="2"/>
        <v>1</v>
      </c>
      <c r="J83" s="15">
        <f t="shared" si="3"/>
        <v>0</v>
      </c>
    </row>
    <row r="84" spans="1:10" x14ac:dyDescent="0.25">
      <c r="A84" s="17" t="s">
        <v>86</v>
      </c>
      <c r="B84" s="18">
        <v>1</v>
      </c>
      <c r="C84" s="18">
        <v>0</v>
      </c>
      <c r="D84" s="18">
        <v>1</v>
      </c>
      <c r="E84" s="18">
        <v>0</v>
      </c>
      <c r="F84" s="18">
        <v>0</v>
      </c>
      <c r="G84" s="18">
        <v>1</v>
      </c>
      <c r="H84" s="18">
        <v>0</v>
      </c>
      <c r="I84" s="8">
        <f t="shared" si="2"/>
        <v>3</v>
      </c>
      <c r="J84" s="9">
        <f t="shared" si="3"/>
        <v>0.33333333333333331</v>
      </c>
    </row>
    <row r="85" spans="1:10" x14ac:dyDescent="0.25">
      <c r="A85" s="17" t="s">
        <v>87</v>
      </c>
      <c r="B85" s="18">
        <v>1</v>
      </c>
      <c r="C85" s="18">
        <v>0</v>
      </c>
      <c r="D85" s="18">
        <v>2</v>
      </c>
      <c r="E85" s="18">
        <v>0</v>
      </c>
      <c r="F85" s="18">
        <v>0</v>
      </c>
      <c r="G85" s="18">
        <v>0</v>
      </c>
      <c r="H85" s="18">
        <v>0</v>
      </c>
      <c r="I85" s="8">
        <f t="shared" si="2"/>
        <v>3</v>
      </c>
      <c r="J85" s="9">
        <f t="shared" si="3"/>
        <v>0.66666666666666663</v>
      </c>
    </row>
    <row r="86" spans="1:10" x14ac:dyDescent="0.25">
      <c r="A86" s="17" t="s">
        <v>88</v>
      </c>
      <c r="B86" s="18">
        <v>3</v>
      </c>
      <c r="C86" s="18">
        <v>2</v>
      </c>
      <c r="D86" s="18">
        <v>38</v>
      </c>
      <c r="E86" s="18">
        <v>5</v>
      </c>
      <c r="F86" s="18">
        <v>0</v>
      </c>
      <c r="G86" s="18">
        <v>9</v>
      </c>
      <c r="H86" s="18">
        <v>0</v>
      </c>
      <c r="I86" s="8">
        <f t="shared" si="2"/>
        <v>57</v>
      </c>
      <c r="J86" s="9">
        <f t="shared" si="3"/>
        <v>0.75438596491228072</v>
      </c>
    </row>
    <row r="87" spans="1:10" x14ac:dyDescent="0.25">
      <c r="A87" s="17" t="s">
        <v>89</v>
      </c>
      <c r="B87" s="18">
        <v>1</v>
      </c>
      <c r="C87" s="18">
        <v>0</v>
      </c>
      <c r="D87" s="18">
        <v>2</v>
      </c>
      <c r="E87" s="18">
        <v>0</v>
      </c>
      <c r="F87" s="18">
        <v>0</v>
      </c>
      <c r="G87" s="18">
        <v>0</v>
      </c>
      <c r="H87" s="18">
        <v>0</v>
      </c>
      <c r="I87" s="8">
        <f t="shared" si="2"/>
        <v>3</v>
      </c>
      <c r="J87" s="9">
        <f t="shared" si="3"/>
        <v>0.66666666666666663</v>
      </c>
    </row>
    <row r="88" spans="1:10" x14ac:dyDescent="0.25">
      <c r="A88" t="s">
        <v>90</v>
      </c>
      <c r="B88" s="1">
        <v>10</v>
      </c>
      <c r="C88" s="1">
        <v>0</v>
      </c>
      <c r="D88" s="4">
        <v>0</v>
      </c>
      <c r="E88" s="4">
        <v>0</v>
      </c>
      <c r="F88" s="4">
        <v>0</v>
      </c>
      <c r="G88" s="13">
        <v>4</v>
      </c>
      <c r="H88" s="13">
        <v>8</v>
      </c>
      <c r="I88" s="14">
        <f t="shared" si="2"/>
        <v>22</v>
      </c>
      <c r="J88" s="15">
        <f t="shared" si="3"/>
        <v>0</v>
      </c>
    </row>
    <row r="89" spans="1:10" x14ac:dyDescent="0.25">
      <c r="A89" t="s">
        <v>91</v>
      </c>
      <c r="B89" s="1">
        <v>2</v>
      </c>
      <c r="C89" s="1">
        <v>0</v>
      </c>
      <c r="D89" s="4">
        <v>5</v>
      </c>
      <c r="E89" s="4">
        <v>0</v>
      </c>
      <c r="F89" s="4">
        <v>0</v>
      </c>
      <c r="G89" s="13">
        <v>0</v>
      </c>
      <c r="H89" s="13">
        <v>25</v>
      </c>
      <c r="I89" s="14">
        <f t="shared" si="2"/>
        <v>32</v>
      </c>
      <c r="J89" s="15">
        <f t="shared" si="3"/>
        <v>0.15625</v>
      </c>
    </row>
    <row r="90" spans="1:10" x14ac:dyDescent="0.25">
      <c r="A90" t="s">
        <v>92</v>
      </c>
      <c r="B90" s="1">
        <v>1</v>
      </c>
      <c r="C90" s="1">
        <v>0</v>
      </c>
      <c r="D90" s="4">
        <v>0</v>
      </c>
      <c r="E90" s="4">
        <v>0</v>
      </c>
      <c r="F90" s="4">
        <v>0</v>
      </c>
      <c r="G90" s="13">
        <v>2</v>
      </c>
      <c r="H90" s="13">
        <v>0</v>
      </c>
      <c r="I90" s="14">
        <f t="shared" si="2"/>
        <v>3</v>
      </c>
      <c r="J90" s="15">
        <f t="shared" si="3"/>
        <v>0</v>
      </c>
    </row>
    <row r="91" spans="1:10" x14ac:dyDescent="0.25">
      <c r="A91" t="s">
        <v>93</v>
      </c>
      <c r="B91" s="1">
        <v>5</v>
      </c>
      <c r="C91" s="1">
        <v>0</v>
      </c>
      <c r="D91" s="4">
        <v>0</v>
      </c>
      <c r="E91" s="4">
        <v>0</v>
      </c>
      <c r="F91" s="4">
        <v>0</v>
      </c>
      <c r="G91" s="13">
        <v>0</v>
      </c>
      <c r="H91" s="13">
        <v>17</v>
      </c>
      <c r="I91" s="14">
        <f t="shared" si="2"/>
        <v>22</v>
      </c>
      <c r="J91" s="15">
        <f t="shared" si="3"/>
        <v>0</v>
      </c>
    </row>
    <row r="92" spans="1:10" x14ac:dyDescent="0.25">
      <c r="A92" t="s">
        <v>94</v>
      </c>
      <c r="B92" s="1">
        <v>0</v>
      </c>
      <c r="C92" s="1">
        <v>0</v>
      </c>
      <c r="D92" s="4">
        <v>0</v>
      </c>
      <c r="E92" s="4">
        <v>1</v>
      </c>
      <c r="F92" s="4">
        <v>0</v>
      </c>
      <c r="G92" s="13">
        <v>2</v>
      </c>
      <c r="H92" s="13">
        <v>0</v>
      </c>
      <c r="I92" s="14">
        <f t="shared" si="2"/>
        <v>3</v>
      </c>
      <c r="J92" s="15">
        <f t="shared" si="3"/>
        <v>0.33333333333333331</v>
      </c>
    </row>
    <row r="93" spans="1:10" x14ac:dyDescent="0.25">
      <c r="A93" t="s">
        <v>95</v>
      </c>
      <c r="B93" s="1">
        <v>0</v>
      </c>
      <c r="C93" s="1">
        <v>6</v>
      </c>
      <c r="D93" s="4">
        <v>0</v>
      </c>
      <c r="E93" s="4">
        <v>1</v>
      </c>
      <c r="F93" s="4">
        <v>0</v>
      </c>
      <c r="G93" s="13">
        <v>0</v>
      </c>
      <c r="H93" s="13">
        <v>1</v>
      </c>
      <c r="I93" s="14">
        <f t="shared" si="2"/>
        <v>8</v>
      </c>
      <c r="J93" s="15">
        <f t="shared" si="3"/>
        <v>0.125</v>
      </c>
    </row>
    <row r="94" spans="1:10" x14ac:dyDescent="0.25">
      <c r="A94" t="s">
        <v>96</v>
      </c>
      <c r="B94" s="1">
        <v>4</v>
      </c>
      <c r="C94" s="1">
        <v>0</v>
      </c>
      <c r="D94" s="4">
        <v>0</v>
      </c>
      <c r="E94" s="4">
        <v>0</v>
      </c>
      <c r="F94" s="4">
        <v>0</v>
      </c>
      <c r="G94" s="13">
        <v>0</v>
      </c>
      <c r="H94" s="13">
        <v>0</v>
      </c>
      <c r="I94" s="14">
        <f t="shared" si="2"/>
        <v>4</v>
      </c>
      <c r="J94" s="15">
        <f t="shared" si="3"/>
        <v>0</v>
      </c>
    </row>
    <row r="95" spans="1:10" x14ac:dyDescent="0.25">
      <c r="A95" t="s">
        <v>97</v>
      </c>
      <c r="B95" s="1">
        <v>5</v>
      </c>
      <c r="C95" s="1">
        <v>1</v>
      </c>
      <c r="D95" s="4">
        <v>0</v>
      </c>
      <c r="E95" s="4">
        <v>0</v>
      </c>
      <c r="F95" s="4">
        <v>0</v>
      </c>
      <c r="G95" s="13">
        <v>12</v>
      </c>
      <c r="H95" s="13">
        <v>0</v>
      </c>
      <c r="I95" s="14">
        <f t="shared" si="2"/>
        <v>18</v>
      </c>
      <c r="J95" s="15">
        <f t="shared" si="3"/>
        <v>0</v>
      </c>
    </row>
    <row r="96" spans="1:10" x14ac:dyDescent="0.25">
      <c r="A96" t="s">
        <v>98</v>
      </c>
      <c r="B96" s="1">
        <v>1</v>
      </c>
      <c r="C96" s="1">
        <v>0</v>
      </c>
      <c r="D96" s="4">
        <v>0</v>
      </c>
      <c r="E96" s="4">
        <v>1</v>
      </c>
      <c r="F96" s="4">
        <v>0</v>
      </c>
      <c r="G96" s="13">
        <v>2</v>
      </c>
      <c r="H96" s="13">
        <v>0</v>
      </c>
      <c r="I96" s="14">
        <f t="shared" si="2"/>
        <v>4</v>
      </c>
      <c r="J96" s="15">
        <f t="shared" si="3"/>
        <v>0.25</v>
      </c>
    </row>
    <row r="97" spans="1:10" x14ac:dyDescent="0.25">
      <c r="A97" s="17" t="s">
        <v>99</v>
      </c>
      <c r="B97" s="18">
        <v>4</v>
      </c>
      <c r="C97" s="18">
        <v>0</v>
      </c>
      <c r="D97" s="18">
        <v>23</v>
      </c>
      <c r="E97" s="18">
        <v>10</v>
      </c>
      <c r="F97" s="18">
        <v>1</v>
      </c>
      <c r="G97" s="18">
        <v>39</v>
      </c>
      <c r="H97" s="18">
        <v>0</v>
      </c>
      <c r="I97" s="8">
        <f t="shared" si="2"/>
        <v>77</v>
      </c>
      <c r="J97" s="9">
        <f t="shared" si="3"/>
        <v>0.44155844155844154</v>
      </c>
    </row>
    <row r="98" spans="1:10" x14ac:dyDescent="0.25">
      <c r="A98" t="s">
        <v>100</v>
      </c>
      <c r="B98" s="1">
        <v>0</v>
      </c>
      <c r="C98" s="1">
        <v>0</v>
      </c>
      <c r="D98" s="4">
        <v>0</v>
      </c>
      <c r="E98" s="4">
        <v>0</v>
      </c>
      <c r="F98" s="4">
        <v>0</v>
      </c>
      <c r="G98" s="13">
        <v>0</v>
      </c>
      <c r="H98" s="13">
        <v>2</v>
      </c>
      <c r="I98" s="14">
        <f t="shared" si="2"/>
        <v>2</v>
      </c>
      <c r="J98" s="15">
        <f t="shared" si="3"/>
        <v>0</v>
      </c>
    </row>
    <row r="99" spans="1:10" x14ac:dyDescent="0.25">
      <c r="A99" s="17" t="s">
        <v>101</v>
      </c>
      <c r="B99" s="18">
        <v>3</v>
      </c>
      <c r="C99" s="18">
        <v>3</v>
      </c>
      <c r="D99" s="18">
        <v>162</v>
      </c>
      <c r="E99" s="18">
        <v>6</v>
      </c>
      <c r="F99" s="18">
        <v>0</v>
      </c>
      <c r="G99" s="18">
        <v>2</v>
      </c>
      <c r="H99" s="18">
        <v>10</v>
      </c>
      <c r="I99" s="8">
        <f t="shared" si="2"/>
        <v>186</v>
      </c>
      <c r="J99" s="9">
        <f t="shared" si="3"/>
        <v>0.90322580645161288</v>
      </c>
    </row>
    <row r="100" spans="1:10" x14ac:dyDescent="0.25">
      <c r="A100" s="17" t="s">
        <v>102</v>
      </c>
      <c r="B100" s="18">
        <v>222</v>
      </c>
      <c r="C100" s="18">
        <v>3</v>
      </c>
      <c r="D100" s="18">
        <v>162</v>
      </c>
      <c r="E100" s="18">
        <v>36</v>
      </c>
      <c r="F100" s="18">
        <v>7</v>
      </c>
      <c r="G100" s="18">
        <v>125</v>
      </c>
      <c r="H100" s="18">
        <v>0</v>
      </c>
      <c r="I100" s="8">
        <f t="shared" si="2"/>
        <v>555</v>
      </c>
      <c r="J100" s="9">
        <f t="shared" si="3"/>
        <v>0.36936936936936937</v>
      </c>
    </row>
    <row r="101" spans="1:10" x14ac:dyDescent="0.25">
      <c r="A101" t="s">
        <v>103</v>
      </c>
      <c r="B101" s="1">
        <v>8</v>
      </c>
      <c r="C101" s="1">
        <v>0</v>
      </c>
      <c r="D101" s="4">
        <v>0</v>
      </c>
      <c r="E101" s="4">
        <v>0</v>
      </c>
      <c r="F101" s="4">
        <v>0</v>
      </c>
      <c r="G101" s="13">
        <v>0</v>
      </c>
      <c r="H101" s="13">
        <v>0</v>
      </c>
      <c r="I101" s="14">
        <f t="shared" si="2"/>
        <v>8</v>
      </c>
      <c r="J101" s="15">
        <f t="shared" si="3"/>
        <v>0</v>
      </c>
    </row>
    <row r="102" spans="1:10" x14ac:dyDescent="0.25">
      <c r="A102" t="s">
        <v>104</v>
      </c>
      <c r="B102" s="1">
        <v>1</v>
      </c>
      <c r="C102" s="1">
        <v>0</v>
      </c>
      <c r="D102" s="4">
        <v>2</v>
      </c>
      <c r="E102" s="4">
        <v>0</v>
      </c>
      <c r="F102" s="4">
        <v>0</v>
      </c>
      <c r="G102" s="13">
        <v>3</v>
      </c>
      <c r="H102" s="13">
        <v>2</v>
      </c>
      <c r="I102" s="14">
        <f t="shared" si="2"/>
        <v>8</v>
      </c>
      <c r="J102" s="15">
        <f t="shared" si="3"/>
        <v>0.25</v>
      </c>
    </row>
    <row r="103" spans="1:10" x14ac:dyDescent="0.25">
      <c r="A103" s="17" t="s">
        <v>105</v>
      </c>
      <c r="B103" s="18">
        <v>23</v>
      </c>
      <c r="C103" s="18">
        <v>0</v>
      </c>
      <c r="D103" s="18">
        <v>168</v>
      </c>
      <c r="E103" s="18">
        <v>31</v>
      </c>
      <c r="F103" s="18">
        <v>0</v>
      </c>
      <c r="G103" s="18">
        <v>41</v>
      </c>
      <c r="H103" s="18">
        <v>5</v>
      </c>
      <c r="I103" s="8">
        <f t="shared" si="2"/>
        <v>268</v>
      </c>
      <c r="J103" s="9">
        <f t="shared" si="3"/>
        <v>0.7425373134328358</v>
      </c>
    </row>
    <row r="104" spans="1:10" x14ac:dyDescent="0.25">
      <c r="A104" s="17" t="s">
        <v>106</v>
      </c>
      <c r="B104" s="18">
        <v>33</v>
      </c>
      <c r="C104" s="18">
        <v>0</v>
      </c>
      <c r="D104" s="18">
        <v>98</v>
      </c>
      <c r="E104" s="18">
        <v>23</v>
      </c>
      <c r="F104" s="18">
        <v>3</v>
      </c>
      <c r="G104" s="18">
        <v>45</v>
      </c>
      <c r="H104" s="18">
        <v>0</v>
      </c>
      <c r="I104" s="8">
        <f t="shared" si="2"/>
        <v>202</v>
      </c>
      <c r="J104" s="9">
        <f t="shared" si="3"/>
        <v>0.61386138613861385</v>
      </c>
    </row>
    <row r="105" spans="1:10" x14ac:dyDescent="0.25">
      <c r="A105" s="17" t="s">
        <v>120</v>
      </c>
      <c r="B105" s="18">
        <v>10</v>
      </c>
      <c r="C105" s="18">
        <v>1</v>
      </c>
      <c r="D105" s="18">
        <v>107</v>
      </c>
      <c r="E105" s="18">
        <v>1</v>
      </c>
      <c r="F105" s="18">
        <v>0</v>
      </c>
      <c r="G105" s="18">
        <v>0</v>
      </c>
      <c r="H105" s="18">
        <v>35</v>
      </c>
      <c r="I105" s="8">
        <f t="shared" si="2"/>
        <v>154</v>
      </c>
      <c r="J105" s="9">
        <f t="shared" si="3"/>
        <v>0.70129870129870131</v>
      </c>
    </row>
    <row r="106" spans="1:10" x14ac:dyDescent="0.25">
      <c r="A106" t="s">
        <v>121</v>
      </c>
      <c r="B106" s="1">
        <v>0</v>
      </c>
      <c r="C106" s="1">
        <v>0</v>
      </c>
      <c r="D106" s="4">
        <v>0</v>
      </c>
      <c r="E106" s="4">
        <v>0</v>
      </c>
      <c r="F106" s="4">
        <v>0</v>
      </c>
      <c r="G106" s="13">
        <v>0</v>
      </c>
      <c r="H106" s="13">
        <v>12</v>
      </c>
      <c r="I106" s="14">
        <f t="shared" si="2"/>
        <v>12</v>
      </c>
      <c r="J106" s="15">
        <f t="shared" si="3"/>
        <v>0</v>
      </c>
    </row>
    <row r="107" spans="1:10" x14ac:dyDescent="0.25">
      <c r="A107" t="s">
        <v>119</v>
      </c>
      <c r="B107" s="1">
        <v>0</v>
      </c>
      <c r="C107" s="1">
        <v>3</v>
      </c>
      <c r="D107" s="4">
        <v>0</v>
      </c>
      <c r="E107" s="4">
        <v>0</v>
      </c>
      <c r="F107" s="4">
        <v>0</v>
      </c>
      <c r="G107" s="13">
        <v>0</v>
      </c>
      <c r="H107" s="13">
        <v>0</v>
      </c>
      <c r="I107" s="14">
        <f t="shared" si="2"/>
        <v>3</v>
      </c>
      <c r="J107" s="15">
        <f t="shared" si="3"/>
        <v>0</v>
      </c>
    </row>
    <row r="108" spans="1:10" x14ac:dyDescent="0.25">
      <c r="A108" t="s">
        <v>107</v>
      </c>
      <c r="B108" s="1">
        <v>4</v>
      </c>
      <c r="C108" s="1">
        <v>0</v>
      </c>
      <c r="D108" s="4">
        <v>0</v>
      </c>
      <c r="E108" s="4">
        <v>0</v>
      </c>
      <c r="F108" s="4">
        <v>0</v>
      </c>
      <c r="G108" s="13">
        <v>0</v>
      </c>
      <c r="H108" s="13">
        <v>0</v>
      </c>
      <c r="I108" s="14">
        <f t="shared" si="2"/>
        <v>4</v>
      </c>
      <c r="J108" s="15">
        <f t="shared" si="3"/>
        <v>0</v>
      </c>
    </row>
    <row r="109" spans="1:10" x14ac:dyDescent="0.25">
      <c r="A109" t="s">
        <v>108</v>
      </c>
      <c r="B109" s="1">
        <v>0</v>
      </c>
      <c r="C109" s="1">
        <v>55</v>
      </c>
      <c r="D109" s="4">
        <v>0</v>
      </c>
      <c r="E109" s="4">
        <v>0</v>
      </c>
      <c r="F109" s="4">
        <v>0</v>
      </c>
      <c r="G109" s="13">
        <v>0</v>
      </c>
      <c r="H109" s="13">
        <v>0</v>
      </c>
      <c r="I109" s="14">
        <f t="shared" si="2"/>
        <v>55</v>
      </c>
      <c r="J109" s="15">
        <f t="shared" si="3"/>
        <v>0</v>
      </c>
    </row>
    <row r="110" spans="1:10" x14ac:dyDescent="0.25">
      <c r="A110" t="s">
        <v>109</v>
      </c>
      <c r="B110" s="1">
        <v>11</v>
      </c>
      <c r="C110" s="1">
        <v>0</v>
      </c>
      <c r="D110" s="4">
        <v>0</v>
      </c>
      <c r="E110" s="4">
        <v>0</v>
      </c>
      <c r="F110" s="4">
        <v>0</v>
      </c>
      <c r="G110" s="13">
        <v>0</v>
      </c>
      <c r="H110" s="13">
        <v>0</v>
      </c>
      <c r="I110" s="14">
        <f t="shared" si="2"/>
        <v>11</v>
      </c>
      <c r="J110" s="15">
        <f t="shared" si="3"/>
        <v>0</v>
      </c>
    </row>
    <row r="111" spans="1:10" x14ac:dyDescent="0.25">
      <c r="A111" t="s">
        <v>110</v>
      </c>
      <c r="B111" s="1">
        <v>7</v>
      </c>
      <c r="C111" s="1">
        <v>0</v>
      </c>
      <c r="D111" s="4">
        <v>7</v>
      </c>
      <c r="E111" s="4">
        <v>0</v>
      </c>
      <c r="F111" s="4">
        <v>0</v>
      </c>
      <c r="G111" s="13">
        <v>19</v>
      </c>
      <c r="H111" s="13">
        <v>0</v>
      </c>
      <c r="I111" s="14">
        <f t="shared" si="2"/>
        <v>33</v>
      </c>
      <c r="J111" s="15">
        <f t="shared" si="3"/>
        <v>0.21212121212121213</v>
      </c>
    </row>
    <row r="112" spans="1:10" x14ac:dyDescent="0.25">
      <c r="A112" t="s">
        <v>111</v>
      </c>
      <c r="B112" s="1">
        <v>9</v>
      </c>
      <c r="C112" s="1">
        <v>0</v>
      </c>
      <c r="D112" s="4">
        <v>0</v>
      </c>
      <c r="E112" s="4">
        <v>0</v>
      </c>
      <c r="F112" s="4">
        <v>0</v>
      </c>
      <c r="G112" s="13">
        <v>0</v>
      </c>
      <c r="H112" s="13">
        <v>48</v>
      </c>
      <c r="I112" s="14">
        <f t="shared" si="2"/>
        <v>57</v>
      </c>
      <c r="J112" s="15">
        <f t="shared" si="3"/>
        <v>0</v>
      </c>
    </row>
    <row r="113" spans="1:10" x14ac:dyDescent="0.25">
      <c r="A113" t="s">
        <v>112</v>
      </c>
      <c r="B113" s="1">
        <v>19</v>
      </c>
      <c r="C113" s="1">
        <v>0</v>
      </c>
      <c r="D113" s="4">
        <v>0</v>
      </c>
      <c r="E113" s="4">
        <v>0</v>
      </c>
      <c r="F113" s="4">
        <v>0</v>
      </c>
      <c r="G113" s="13">
        <v>36</v>
      </c>
      <c r="H113" s="13">
        <v>0</v>
      </c>
      <c r="I113" s="14">
        <f t="shared" si="2"/>
        <v>55</v>
      </c>
      <c r="J113" s="15">
        <f t="shared" si="3"/>
        <v>0</v>
      </c>
    </row>
    <row r="114" spans="1:10" x14ac:dyDescent="0.25">
      <c r="A114" t="s">
        <v>113</v>
      </c>
      <c r="B114" s="1">
        <v>0</v>
      </c>
      <c r="C114" s="1">
        <v>5</v>
      </c>
      <c r="D114" s="4">
        <v>0</v>
      </c>
      <c r="E114" s="4">
        <v>0</v>
      </c>
      <c r="F114" s="4">
        <v>0</v>
      </c>
      <c r="G114" s="13">
        <v>0</v>
      </c>
      <c r="H114" s="13">
        <v>0</v>
      </c>
      <c r="I114" s="14">
        <f t="shared" si="2"/>
        <v>5</v>
      </c>
      <c r="J114" s="15">
        <f t="shared" si="3"/>
        <v>0</v>
      </c>
    </row>
    <row r="115" spans="1:10" x14ac:dyDescent="0.25">
      <c r="A115" s="17" t="s">
        <v>114</v>
      </c>
      <c r="B115" s="18">
        <v>15</v>
      </c>
      <c r="C115" s="18">
        <v>0</v>
      </c>
      <c r="D115" s="18">
        <v>288</v>
      </c>
      <c r="E115" s="18">
        <v>8</v>
      </c>
      <c r="F115" s="18">
        <v>2</v>
      </c>
      <c r="G115" s="18">
        <v>9</v>
      </c>
      <c r="H115" s="18">
        <v>54</v>
      </c>
      <c r="I115" s="8">
        <f t="shared" si="2"/>
        <v>376</v>
      </c>
      <c r="J115" s="9">
        <f t="shared" si="3"/>
        <v>0.79255319148936165</v>
      </c>
    </row>
    <row r="116" spans="1:10" x14ac:dyDescent="0.25">
      <c r="A116" t="s">
        <v>115</v>
      </c>
      <c r="B116" s="1">
        <v>0</v>
      </c>
      <c r="C116" s="1">
        <v>0</v>
      </c>
      <c r="D116" s="4">
        <v>0</v>
      </c>
      <c r="E116" s="4">
        <v>0</v>
      </c>
      <c r="F116" s="4">
        <v>0</v>
      </c>
      <c r="G116" s="13">
        <v>0</v>
      </c>
      <c r="H116" s="13">
        <v>13</v>
      </c>
      <c r="I116" s="14">
        <f t="shared" si="2"/>
        <v>13</v>
      </c>
      <c r="J116" s="15">
        <f t="shared" si="3"/>
        <v>0</v>
      </c>
    </row>
    <row r="117" spans="1:10" ht="15.75" thickBot="1" x14ac:dyDescent="0.3">
      <c r="A117" s="2" t="s">
        <v>122</v>
      </c>
      <c r="B117" s="19">
        <v>1141</v>
      </c>
      <c r="C117" s="19">
        <v>314</v>
      </c>
      <c r="D117" s="20">
        <v>3723</v>
      </c>
      <c r="E117" s="20">
        <v>665</v>
      </c>
      <c r="F117" s="25">
        <v>121</v>
      </c>
      <c r="G117" s="21">
        <v>1559</v>
      </c>
      <c r="H117" s="22">
        <v>473</v>
      </c>
      <c r="I117" s="23">
        <f>SUM(I13:I116)</f>
        <v>8221</v>
      </c>
      <c r="J117" s="24"/>
    </row>
    <row r="118" spans="1:10" x14ac:dyDescent="0.25">
      <c r="A118" s="3" t="s">
        <v>123</v>
      </c>
      <c r="D118" s="4">
        <f>D117</f>
        <v>3723</v>
      </c>
      <c r="E118" s="4">
        <f>D118+E117</f>
        <v>4388</v>
      </c>
      <c r="F118" s="26">
        <f>E118+F117</f>
        <v>4509</v>
      </c>
    </row>
    <row r="119" spans="1:10" ht="15.75" thickBot="1" x14ac:dyDescent="0.3">
      <c r="D119" s="4"/>
      <c r="E119" s="4"/>
      <c r="F119" s="27">
        <f>F118/I117</f>
        <v>0.54847342172485103</v>
      </c>
    </row>
  </sheetData>
  <pageMargins left="0.7" right="0.7" top="0.75" bottom="0.75" header="0.3" footer="0.3"/>
  <pageSetup scale="90" fitToHeight="0" orientation="landscape" r:id="rId1"/>
  <headerFooter>
    <oddHeader>&amp;CSUMMARY OF POSITIONS SUBJECT TO NONCOMPETITIVE APPOINTMENT
S. Prt. 110-36. (Nov. 12, 2008). Plum Book, Policy and Supp. Positns. Comm. on Home. Sec. and Gov'tl Affairs. U.S. Senate, 110th Congress, 2d Sess. Y 4.P 84/10:P 75/. GPO.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S. Prt. 110-36</vt:lpstr>
      <vt:lpstr>'S. Prt. 110-36'!Print_Titles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2018-03-14T16:44:16Z</dcterms:created>
  <dcterms:modified xsi:type="dcterms:W3CDTF">2018-03-15T12:58:59Z</dcterms:modified>
</cp:coreProperties>
</file>