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4525"/>
</workbook>
</file>

<file path=xl/calcChain.xml><?xml version="1.0" encoding="utf-8"?>
<calcChain xmlns="http://schemas.openxmlformats.org/spreadsheetml/2006/main">
  <c r="D122" i="1" l="1"/>
  <c r="E122" i="1" s="1"/>
  <c r="F122" i="1" s="1"/>
  <c r="F123" i="1" s="1"/>
  <c r="I121" i="1"/>
  <c r="I118" i="1"/>
  <c r="J118" i="1" s="1"/>
  <c r="I119" i="1"/>
  <c r="J119" i="1"/>
  <c r="I120" i="1"/>
  <c r="J120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  <c r="J2" i="1" s="1"/>
  <c r="C121" i="1"/>
  <c r="D121" i="1"/>
  <c r="E121" i="1"/>
  <c r="F121" i="1"/>
  <c r="G121" i="1"/>
  <c r="H121" i="1"/>
  <c r="B121" i="1"/>
</calcChain>
</file>

<file path=xl/sharedStrings.xml><?xml version="1.0" encoding="utf-8"?>
<sst xmlns="http://schemas.openxmlformats.org/spreadsheetml/2006/main" count="131" uniqueCount="131">
  <si>
    <t>Agency or Department</t>
  </si>
  <si>
    <t>PAS</t>
  </si>
  <si>
    <t>PA</t>
  </si>
  <si>
    <t>GEN</t>
  </si>
  <si>
    <t>NA</t>
  </si>
  <si>
    <t>LA</t>
  </si>
  <si>
    <t>SC</t>
  </si>
  <si>
    <t>XS</t>
  </si>
  <si>
    <t xml:space="preserve">ADVISORY COUNCIL ON HISTORIC PRESERVATION </t>
  </si>
  <si>
    <t xml:space="preserve">AFRICAN DEVELOPMENT FOUNDATION </t>
  </si>
  <si>
    <t xml:space="preserve">AGRICULTURE, DEPARTMENT OF  </t>
  </si>
  <si>
    <t xml:space="preserve">AMERICAN BATTLE MONUMENTS COMMISSION </t>
  </si>
  <si>
    <t xml:space="preserve">ANTITRUST MODERNIZATION COMMISSION </t>
  </si>
  <si>
    <t xml:space="preserve">APPALACHIAN REGIONAL COMMISSION </t>
  </si>
  <si>
    <t xml:space="preserve">ARCHITECT OF THE CAPITOL </t>
  </si>
  <si>
    <t xml:space="preserve">ARCTIC RESEARCH COMMISSION  </t>
  </si>
  <si>
    <t xml:space="preserve">BARRY  GOLDWATER  SCHOLARSHIP  AND  EXCELLENCE  IN  EDU- CATION FOUNDATION </t>
  </si>
  <si>
    <t xml:space="preserve">BROADCASTING BOARD OF GOVERNORS </t>
  </si>
  <si>
    <t xml:space="preserve">CENTRAL INTELLIGENCE AGENCY  </t>
  </si>
  <si>
    <t xml:space="preserve">CHEMICAL SAFETY AND HAZARD INVESTIGATION BOARD </t>
  </si>
  <si>
    <t xml:space="preserve">CHRISTOPHER COLUMBUS FELLOWSHIP FOUNDATION </t>
  </si>
  <si>
    <t xml:space="preserve">COMMERCE, DEPARTMENT OF  </t>
  </si>
  <si>
    <t xml:space="preserve">COMMISSION OF FINE ARTS </t>
  </si>
  <si>
    <t xml:space="preserve">COMMISSION ON CIVIL RIGHTS  </t>
  </si>
  <si>
    <t xml:space="preserve">COMMODITY FUTURES TRADING COMMISSION  </t>
  </si>
  <si>
    <t xml:space="preserve">CONSUMER PRODUCT SAFETY COMMISSION </t>
  </si>
  <si>
    <t xml:space="preserve">CORPORATION FOR NATIONAL AND COMMUNITY SERVICE </t>
  </si>
  <si>
    <t xml:space="preserve">DEFENSE, DEPARTMENT OF  </t>
  </si>
  <si>
    <t xml:space="preserve">OFFICE OF THE SECRETARY OF DEFENSE  </t>
  </si>
  <si>
    <t xml:space="preserve">AIR FORCE, DEPARTMENT OF THE </t>
  </si>
  <si>
    <t xml:space="preserve">ARMY, DEPARTMENT OF THE  </t>
  </si>
  <si>
    <t xml:space="preserve">NAVY, DEPARTMENT OF THE </t>
  </si>
  <si>
    <t xml:space="preserve">DEFENSE NUCLEAR FACILITIES SAFETY BOARD </t>
  </si>
  <si>
    <t xml:space="preserve">DELTA REGIONAL AUTHORITY </t>
  </si>
  <si>
    <t xml:space="preserve">DEPARTMENT OF THE INTERIOR </t>
  </si>
  <si>
    <t xml:space="preserve">DEPARTMENT OF THE TREASURY  </t>
  </si>
  <si>
    <t xml:space="preserve">DEPARTMENT OF TRANSPORTATION </t>
  </si>
  <si>
    <t xml:space="preserve">DEPARTMENT OF VETERANS AFFAIRS </t>
  </si>
  <si>
    <t xml:space="preserve">EDUCATION, DEPARTMENT OF </t>
  </si>
  <si>
    <t xml:space="preserve">ENERGY, DEPARTMENT OF </t>
  </si>
  <si>
    <t xml:space="preserve">ENVIRONMENTAL PROTECTION AGENCY </t>
  </si>
  <si>
    <t xml:space="preserve">EQUAL EMPLOYMENT OPPORTUNITY COMMISSION </t>
  </si>
  <si>
    <t xml:space="preserve">EXPORT-IMPORT BANK </t>
  </si>
  <si>
    <t xml:space="preserve">FARM CREDIT ADMINISTRATION  </t>
  </si>
  <si>
    <t xml:space="preserve">FEDERAL COMMUNICATIONS COMMISSION </t>
  </si>
  <si>
    <t xml:space="preserve">FEDERAL DEPOSIT INSURANCE CORPORATION  </t>
  </si>
  <si>
    <t xml:space="preserve">FEDERAL ELECTION COMMISSION </t>
  </si>
  <si>
    <t xml:space="preserve">FEDERAL ENERGY REGULATORY COMMISSION </t>
  </si>
  <si>
    <t xml:space="preserve">FEDERAL HOUSING FINANCE BOARD </t>
  </si>
  <si>
    <t xml:space="preserve">FEDERAL LABOR RELATIONS AUTHORITY </t>
  </si>
  <si>
    <t xml:space="preserve">FEDERAL MARITIME COMMISSION </t>
  </si>
  <si>
    <t xml:space="preserve">FEDERAL MEDIATION AND CONCILIATION SERVICE </t>
  </si>
  <si>
    <t xml:space="preserve">FEDERAL MINE SAFETY AND HEALTH REVIEW COMMISSION </t>
  </si>
  <si>
    <t xml:space="preserve">FEDERAL RESERVE SYSTEM </t>
  </si>
  <si>
    <t xml:space="preserve">FEDERAL RETIREMENT THRIFT INVESTMENT BOARD </t>
  </si>
  <si>
    <t xml:space="preserve">FEDERAL TRADE COMMISSION  </t>
  </si>
  <si>
    <t xml:space="preserve">GENERAL SERVICES ADMINISTRATION  </t>
  </si>
  <si>
    <t xml:space="preserve">GOVERNMENT ACCOUNTABILITY OFFICE </t>
  </si>
  <si>
    <t xml:space="preserve">GOVERNMENT PRINTING OFFICE  </t>
  </si>
  <si>
    <t xml:space="preserve">HEALTH AND HUMAN SERVICES, DEPARTMENT OF </t>
  </si>
  <si>
    <t xml:space="preserve">HARRY S TRUMAN SCHOLARSHIP FOUNDATION </t>
  </si>
  <si>
    <t xml:space="preserve">HOMELAND SECURITY, DEPARTMENT OF </t>
  </si>
  <si>
    <t xml:space="preserve">HOUSING AND URBAN DEVELOPMENT, DEPARTMENT OF </t>
  </si>
  <si>
    <t xml:space="preserve">INTER-AMERICAN FOUNDATION </t>
  </si>
  <si>
    <t xml:space="preserve">INTERAGENCY COUNCIL ON THE HOMELESS </t>
  </si>
  <si>
    <t xml:space="preserve">INTERNATIONAL BOUNDARY AND WATER COMMISSION </t>
  </si>
  <si>
    <t xml:space="preserve">INTERNATIONAL BOUNDARY COMMISSION: UNITED STATES AND CANADA </t>
  </si>
  <si>
    <t xml:space="preserve">INTERSTATE COMMISSION ON THE POTOMAC RIVER BASIN </t>
  </si>
  <si>
    <t xml:space="preserve">JAMES MADISON MEMORIAL FELLOWSHIP FOUNDATION </t>
  </si>
  <si>
    <t xml:space="preserve">JAPAN UNITED STATES FRIENDSHIP COMMISSION  </t>
  </si>
  <si>
    <t xml:space="preserve">JUSTICE, DEPARTMENT OF </t>
  </si>
  <si>
    <t xml:space="preserve">LABOR, DEPARTMENT OF </t>
  </si>
  <si>
    <t xml:space="preserve">LIBRARY OF CONGRESS </t>
  </si>
  <si>
    <t xml:space="preserve">MARINE MAMMAL COMMISSION </t>
  </si>
  <si>
    <t xml:space="preserve">MEDICARE PAYMENT ADVISORY COMMISSION </t>
  </si>
  <si>
    <t xml:space="preserve">MERIT SYSTEMS PROTECTION BOARD </t>
  </si>
  <si>
    <t xml:space="preserve">MILLENNIUM CHALLENGE CORPORATION </t>
  </si>
  <si>
    <t xml:space="preserve">MORRIS K UDALL SCHOLARSHIP AND EXCELLENCE IN NATIONAL ENVIRONMENTAL POLICY FOUNDATION </t>
  </si>
  <si>
    <t xml:space="preserve">NATIONAL AERONAUTICS AND SPACE ADMINISTRATION </t>
  </si>
  <si>
    <t xml:space="preserve">NATIONAL ARCHIVES AND RECORDS ADMINISTRATION </t>
  </si>
  <si>
    <t xml:space="preserve">NATIONAL CAPITAL PLANNING COMMISSION </t>
  </si>
  <si>
    <t xml:space="preserve">NATIONAL   COMMISSION   ON   LIBRARIES   AND   INFORMATION SCIENCE  </t>
  </si>
  <si>
    <t xml:space="preserve">NATIONAL COUNCIL ON DISABILITY </t>
  </si>
  <si>
    <t xml:space="preserve">NATIONAL CREDIT UNION ADMINISTRATION </t>
  </si>
  <si>
    <t xml:space="preserve">NATIONAL LABOR RELATIONS BOARD </t>
  </si>
  <si>
    <t xml:space="preserve">NATIONAL MEDIATION BOARD </t>
  </si>
  <si>
    <t xml:space="preserve">NATIONAL SCIENCE FOUNDATION </t>
  </si>
  <si>
    <t xml:space="preserve">NATIONAL TRANSPORTATION SAFETY BOARD </t>
  </si>
  <si>
    <t xml:space="preserve">NUCLEAR REGULATORY COMMISSION </t>
  </si>
  <si>
    <t xml:space="preserve">NUCLEAR WASTE TECHNICAL REVIEW BOARD </t>
  </si>
  <si>
    <t xml:space="preserve">OCCUPATIONAL SAFETY AND HEALTH REVIEW COMMISSION </t>
  </si>
  <si>
    <t xml:space="preserve">OFFICE OF GOVERNMENT ETHICS  </t>
  </si>
  <si>
    <t xml:space="preserve">OFFICE OF NAVAJO AND HOPI INDIAN RELOCATION </t>
  </si>
  <si>
    <t xml:space="preserve">OFFICE OF PERSONNEL MANAGEMENT  </t>
  </si>
  <si>
    <t xml:space="preserve">OFFICE OF SPECIAL COUNSEL  </t>
  </si>
  <si>
    <t xml:space="preserve">OVERSEAS PRIVATE INVESTMENT CORPORATION </t>
  </si>
  <si>
    <t xml:space="preserve">PEACE CORPS </t>
  </si>
  <si>
    <t xml:space="preserve">PENSION BENEFIT GUARANTY CORPORATION </t>
  </si>
  <si>
    <t xml:space="preserve">POSTAL RATE COMMISSION  </t>
  </si>
  <si>
    <t xml:space="preserve">PRESIDENT’S COMMISSION ON WHITE HOUSE FELLOWSHIPS </t>
  </si>
  <si>
    <t xml:space="preserve">PRESIDIO TRUST  </t>
  </si>
  <si>
    <t xml:space="preserve">RAILROAD RETIREMENT BOARD </t>
  </si>
  <si>
    <t xml:space="preserve">SECURITIES AND EXCHANGE COMMISSION </t>
  </si>
  <si>
    <t xml:space="preserve">SELECTIVE SERVICE SYSTEM  </t>
  </si>
  <si>
    <t xml:space="preserve">SMALL BUSINESS ADMINISTRATION  </t>
  </si>
  <si>
    <t xml:space="preserve">SMITHSONIAN INSTITUTION  </t>
  </si>
  <si>
    <t xml:space="preserve">SOCIAL SECURITY ADMINISTRATION </t>
  </si>
  <si>
    <t xml:space="preserve">STATE, DEPARTMENT OF </t>
  </si>
  <si>
    <t xml:space="preserve">TENNESSEE VALLEY AUTHORITY </t>
  </si>
  <si>
    <t xml:space="preserve">TRADE AND DEVELOPMENT AGENCY </t>
  </si>
  <si>
    <t xml:space="preserve">UNITED STATES-CHINA ECONOMIC AND SECURITY REVIEW COM- MISSION   </t>
  </si>
  <si>
    <t xml:space="preserve">UNITED STATES AGENCY FOR INTERNATIONAL DEVELOPMENT </t>
  </si>
  <si>
    <t xml:space="preserve">UNITED  STATES  COMMISSION  ON  INTERNATIONAL  RELIGIOUS FREEDOM   </t>
  </si>
  <si>
    <t xml:space="preserve">UNITED STATES ELECTION ASSISTANCE COMMISSION </t>
  </si>
  <si>
    <t xml:space="preserve">UNITED STATES HOLOCAUST MEMORIAL COUNCIL </t>
  </si>
  <si>
    <t xml:space="preserve">UNITED STATES INSTITUTE OF PEACE  </t>
  </si>
  <si>
    <t xml:space="preserve">UNITED STATES INTERNATIONAL TRADE COMMISSION  </t>
  </si>
  <si>
    <t xml:space="preserve">UNITED STATES POSTAL SERVICE  </t>
  </si>
  <si>
    <t xml:space="preserve">UNITED STATES TAX COURT </t>
  </si>
  <si>
    <t xml:space="preserve">VALLES CALDERA TRUST </t>
  </si>
  <si>
    <t xml:space="preserve">VIETNAM EDUCATION FOUNDATION </t>
  </si>
  <si>
    <t xml:space="preserve">WHITE HOUSE COMMISSION ON THE NATIONAL MOMENT OF RE- MEMBRANCE  </t>
  </si>
  <si>
    <t xml:space="preserve">WOODROW WILSON INTERNATIONAL CENTER FOR SCHOLARS </t>
  </si>
  <si>
    <t xml:space="preserve">ARCHITECTURAL AND TRANSPORTATION BARRIERS COMPLIANCE BOARD (UNITED STATES ACCESS BOARD) </t>
  </si>
  <si>
    <t xml:space="preserve">COMMITTEE FOR PURCHASE FROM PEOPLE WHO ARE BLIND OR SEVERELY DISABLED </t>
  </si>
  <si>
    <t xml:space="preserve">COURT  SERVICES  AND  OFFENDER  SUPERVISION  AGENCY  FOR THE DISTRICT OF COLUMBIA  </t>
  </si>
  <si>
    <t xml:space="preserve">UTAH RECLAMATION MITIGATION AND CONSERVATION COMMIS-SION   </t>
  </si>
  <si>
    <t>Subtotal</t>
  </si>
  <si>
    <t>SES (%)</t>
  </si>
  <si>
    <t>Total</t>
  </si>
  <si>
    <t>Total 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</si>
</sst>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31F2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3" fillId="2" borderId="5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9" fontId="0" fillId="0" borderId="1" xfId="1" applyFont="1" applyFill="1" applyBorder="1" applyAlignment="1">
      <alignment horizontal="right"/>
    </xf>
    <xf numFmtId="0" fontId="0" fillId="0" borderId="0" xfId="0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3" fillId="2" borderId="6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9" fontId="0" fillId="0" borderId="0" xfId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3" fillId="2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1" applyNumberFormat="1" applyFont="1" applyFill="1" applyAlignment="1">
      <alignment horizontal="right"/>
    </xf>
    <xf numFmtId="0" fontId="0" fillId="0" borderId="7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3" borderId="0" xfId="0" applyFont="1" applyFill="1" applyAlignment="1">
      <alignment horizontal="left"/>
    </xf>
    <xf numFmtId="0" fontId="0" fillId="3" borderId="0" xfId="0" applyFont="1" applyFill="1" applyAlignment="1">
      <alignment horizontal="right"/>
    </xf>
    <xf numFmtId="0" fontId="0" fillId="3" borderId="3" xfId="0" applyFont="1" applyFill="1" applyBorder="1" applyAlignment="1">
      <alignment horizontal="right"/>
    </xf>
    <xf numFmtId="164" fontId="0" fillId="3" borderId="0" xfId="1" applyNumberFormat="1" applyFont="1" applyFill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6"/>
  <sheetViews>
    <sheetView tabSelected="1" workbookViewId="0">
      <selection activeCell="L119" sqref="L119"/>
    </sheetView>
  </sheetViews>
  <sheetFormatPr defaultRowHeight="15" x14ac:dyDescent="0.25"/>
  <cols>
    <col min="1" max="1" width="72.42578125" style="12" customWidth="1"/>
    <col min="2" max="8" width="9.140625" style="17"/>
    <col min="9" max="16384" width="9.140625" style="12"/>
  </cols>
  <sheetData>
    <row r="1" spans="1:10" ht="15.75" thickBot="1" x14ac:dyDescent="0.3">
      <c r="A1" s="7" t="s">
        <v>0</v>
      </c>
      <c r="B1" s="8" t="s">
        <v>1</v>
      </c>
      <c r="C1" s="8" t="s">
        <v>2</v>
      </c>
      <c r="D1" s="1" t="s">
        <v>3</v>
      </c>
      <c r="E1" s="1" t="s">
        <v>4</v>
      </c>
      <c r="F1" s="2" t="s">
        <v>5</v>
      </c>
      <c r="G1" s="9" t="s">
        <v>6</v>
      </c>
      <c r="H1" s="8" t="s">
        <v>7</v>
      </c>
      <c r="I1" s="10" t="s">
        <v>127</v>
      </c>
      <c r="J1" s="11" t="s">
        <v>128</v>
      </c>
    </row>
    <row r="2" spans="1:10" x14ac:dyDescent="0.25">
      <c r="A2" s="13" t="s">
        <v>8</v>
      </c>
      <c r="B2" s="14">
        <v>1</v>
      </c>
      <c r="C2" s="14">
        <v>10</v>
      </c>
      <c r="D2" s="3">
        <v>0</v>
      </c>
      <c r="E2" s="3">
        <v>0</v>
      </c>
      <c r="F2" s="3">
        <v>0</v>
      </c>
      <c r="G2" s="14">
        <v>0</v>
      </c>
      <c r="H2" s="14">
        <v>0</v>
      </c>
      <c r="I2" s="15">
        <f>SUM(B2:H2)</f>
        <v>11</v>
      </c>
      <c r="J2" s="32">
        <f>SUM(D2:F2)/I2</f>
        <v>0</v>
      </c>
    </row>
    <row r="3" spans="1:10" x14ac:dyDescent="0.25">
      <c r="A3" s="13" t="s">
        <v>9</v>
      </c>
      <c r="B3" s="14">
        <v>5</v>
      </c>
      <c r="C3" s="14">
        <v>0</v>
      </c>
      <c r="D3" s="3">
        <v>0</v>
      </c>
      <c r="E3" s="3">
        <v>0</v>
      </c>
      <c r="F3" s="3">
        <v>0</v>
      </c>
      <c r="G3" s="14">
        <v>0</v>
      </c>
      <c r="H3" s="14">
        <v>1</v>
      </c>
      <c r="I3" s="15">
        <f t="shared" ref="I3:I66" si="0">SUM(B3:H3)</f>
        <v>6</v>
      </c>
      <c r="J3" s="32">
        <f t="shared" ref="J3:J66" si="1">SUM(D3:F3)/I3</f>
        <v>0</v>
      </c>
    </row>
    <row r="4" spans="1:10" x14ac:dyDescent="0.25">
      <c r="A4" s="37" t="s">
        <v>10</v>
      </c>
      <c r="B4" s="38">
        <v>16</v>
      </c>
      <c r="C4" s="38">
        <v>0</v>
      </c>
      <c r="D4" s="38">
        <v>155</v>
      </c>
      <c r="E4" s="38">
        <v>41</v>
      </c>
      <c r="F4" s="38">
        <v>2</v>
      </c>
      <c r="G4" s="38">
        <v>172</v>
      </c>
      <c r="H4" s="38">
        <v>0</v>
      </c>
      <c r="I4" s="39">
        <f t="shared" si="0"/>
        <v>386</v>
      </c>
      <c r="J4" s="40">
        <f t="shared" si="1"/>
        <v>0.51295336787564771</v>
      </c>
    </row>
    <row r="5" spans="1:10" x14ac:dyDescent="0.25">
      <c r="A5" s="13" t="s">
        <v>11</v>
      </c>
      <c r="B5" s="14">
        <v>0</v>
      </c>
      <c r="C5" s="14">
        <v>12</v>
      </c>
      <c r="D5" s="3">
        <v>0</v>
      </c>
      <c r="E5" s="3">
        <v>0</v>
      </c>
      <c r="F5" s="3">
        <v>0</v>
      </c>
      <c r="G5" s="14">
        <v>0</v>
      </c>
      <c r="H5" s="14">
        <v>0</v>
      </c>
      <c r="I5" s="15">
        <f t="shared" si="0"/>
        <v>12</v>
      </c>
      <c r="J5" s="32">
        <f t="shared" si="1"/>
        <v>0</v>
      </c>
    </row>
    <row r="6" spans="1:10" x14ac:dyDescent="0.25">
      <c r="A6" s="13" t="s">
        <v>12</v>
      </c>
      <c r="B6" s="14">
        <v>0</v>
      </c>
      <c r="C6" s="14">
        <v>4</v>
      </c>
      <c r="D6" s="3">
        <v>0</v>
      </c>
      <c r="E6" s="3">
        <v>0</v>
      </c>
      <c r="F6" s="3">
        <v>0</v>
      </c>
      <c r="G6" s="14">
        <v>0</v>
      </c>
      <c r="H6" s="14">
        <v>9</v>
      </c>
      <c r="I6" s="15">
        <f t="shared" si="0"/>
        <v>13</v>
      </c>
      <c r="J6" s="32">
        <f t="shared" si="1"/>
        <v>0</v>
      </c>
    </row>
    <row r="7" spans="1:10" x14ac:dyDescent="0.25">
      <c r="A7" s="13" t="s">
        <v>13</v>
      </c>
      <c r="B7" s="14">
        <v>2</v>
      </c>
      <c r="C7" s="14">
        <v>0</v>
      </c>
      <c r="D7" s="3">
        <v>0</v>
      </c>
      <c r="E7" s="3">
        <v>0</v>
      </c>
      <c r="F7" s="3">
        <v>0</v>
      </c>
      <c r="G7" s="14">
        <v>2</v>
      </c>
      <c r="H7" s="14">
        <v>0</v>
      </c>
      <c r="I7" s="15">
        <f t="shared" si="0"/>
        <v>4</v>
      </c>
      <c r="J7" s="32">
        <f t="shared" si="1"/>
        <v>0</v>
      </c>
    </row>
    <row r="8" spans="1:10" x14ac:dyDescent="0.25">
      <c r="A8" s="13" t="s">
        <v>14</v>
      </c>
      <c r="B8" s="14">
        <v>1</v>
      </c>
      <c r="C8" s="14">
        <v>0</v>
      </c>
      <c r="D8" s="3">
        <v>0</v>
      </c>
      <c r="E8" s="3">
        <v>0</v>
      </c>
      <c r="F8" s="3">
        <v>0</v>
      </c>
      <c r="G8" s="14">
        <v>0</v>
      </c>
      <c r="H8" s="14">
        <v>0</v>
      </c>
      <c r="I8" s="15">
        <f t="shared" si="0"/>
        <v>1</v>
      </c>
      <c r="J8" s="32">
        <f t="shared" si="1"/>
        <v>0</v>
      </c>
    </row>
    <row r="9" spans="1:10" x14ac:dyDescent="0.25">
      <c r="A9" s="13" t="s">
        <v>123</v>
      </c>
      <c r="B9" s="14">
        <v>0</v>
      </c>
      <c r="C9" s="14">
        <v>13</v>
      </c>
      <c r="D9" s="3">
        <v>2</v>
      </c>
      <c r="E9" s="3">
        <v>0</v>
      </c>
      <c r="F9" s="3">
        <v>0</v>
      </c>
      <c r="G9" s="14">
        <v>0</v>
      </c>
      <c r="H9" s="14">
        <v>0</v>
      </c>
      <c r="I9" s="15">
        <f t="shared" si="0"/>
        <v>15</v>
      </c>
      <c r="J9" s="32">
        <f t="shared" si="1"/>
        <v>0.13333333333333333</v>
      </c>
    </row>
    <row r="10" spans="1:10" x14ac:dyDescent="0.25">
      <c r="A10" s="13" t="s">
        <v>15</v>
      </c>
      <c r="B10" s="14">
        <v>0</v>
      </c>
      <c r="C10" s="14">
        <v>0</v>
      </c>
      <c r="D10" s="3">
        <v>1</v>
      </c>
      <c r="E10" s="3">
        <v>0</v>
      </c>
      <c r="F10" s="3">
        <v>0</v>
      </c>
      <c r="G10" s="14">
        <v>0</v>
      </c>
      <c r="H10" s="14">
        <v>0</v>
      </c>
      <c r="I10" s="15">
        <f t="shared" si="0"/>
        <v>1</v>
      </c>
      <c r="J10" s="32">
        <f t="shared" si="1"/>
        <v>1</v>
      </c>
    </row>
    <row r="11" spans="1:10" x14ac:dyDescent="0.25">
      <c r="A11" s="13" t="s">
        <v>16</v>
      </c>
      <c r="B11" s="14">
        <v>0</v>
      </c>
      <c r="C11" s="14">
        <v>0</v>
      </c>
      <c r="D11" s="3">
        <v>0</v>
      </c>
      <c r="E11" s="3">
        <v>1</v>
      </c>
      <c r="F11" s="3">
        <v>0</v>
      </c>
      <c r="G11" s="14">
        <v>0</v>
      </c>
      <c r="H11" s="14">
        <v>0</v>
      </c>
      <c r="I11" s="15">
        <f t="shared" si="0"/>
        <v>1</v>
      </c>
      <c r="J11" s="32">
        <f t="shared" si="1"/>
        <v>1</v>
      </c>
    </row>
    <row r="12" spans="1:10" x14ac:dyDescent="0.25">
      <c r="A12" s="37" t="s">
        <v>17</v>
      </c>
      <c r="B12" s="38">
        <v>15</v>
      </c>
      <c r="C12" s="38">
        <v>0</v>
      </c>
      <c r="D12" s="38">
        <v>15</v>
      </c>
      <c r="E12" s="38">
        <v>4</v>
      </c>
      <c r="F12" s="38">
        <v>0</v>
      </c>
      <c r="G12" s="38">
        <v>6</v>
      </c>
      <c r="H12" s="38">
        <v>0</v>
      </c>
      <c r="I12" s="39">
        <f t="shared" si="0"/>
        <v>40</v>
      </c>
      <c r="J12" s="40">
        <f t="shared" si="1"/>
        <v>0.47499999999999998</v>
      </c>
    </row>
    <row r="13" spans="1:10" x14ac:dyDescent="0.25">
      <c r="A13" s="13" t="s">
        <v>18</v>
      </c>
      <c r="B13" s="14">
        <v>8</v>
      </c>
      <c r="C13" s="14">
        <v>0</v>
      </c>
      <c r="D13" s="3">
        <v>0</v>
      </c>
      <c r="E13" s="3">
        <v>0</v>
      </c>
      <c r="F13" s="3">
        <v>0</v>
      </c>
      <c r="G13" s="14">
        <v>0</v>
      </c>
      <c r="H13" s="14">
        <v>0</v>
      </c>
      <c r="I13" s="15">
        <f t="shared" si="0"/>
        <v>8</v>
      </c>
      <c r="J13" s="32">
        <f t="shared" si="1"/>
        <v>0</v>
      </c>
    </row>
    <row r="14" spans="1:10" x14ac:dyDescent="0.25">
      <c r="A14" s="13" t="s">
        <v>19</v>
      </c>
      <c r="B14" s="14">
        <v>0</v>
      </c>
      <c r="C14" s="14">
        <v>0</v>
      </c>
      <c r="D14" s="3">
        <v>1</v>
      </c>
      <c r="E14" s="3">
        <v>0</v>
      </c>
      <c r="F14" s="3">
        <v>0</v>
      </c>
      <c r="G14" s="14">
        <v>1</v>
      </c>
      <c r="H14" s="14">
        <v>0</v>
      </c>
      <c r="I14" s="15">
        <f t="shared" si="0"/>
        <v>2</v>
      </c>
      <c r="J14" s="32">
        <f t="shared" si="1"/>
        <v>0.5</v>
      </c>
    </row>
    <row r="15" spans="1:10" x14ac:dyDescent="0.25">
      <c r="A15" s="13" t="s">
        <v>20</v>
      </c>
      <c r="B15" s="14">
        <v>0</v>
      </c>
      <c r="C15" s="14">
        <v>10</v>
      </c>
      <c r="D15" s="3">
        <v>0</v>
      </c>
      <c r="E15" s="3">
        <v>0</v>
      </c>
      <c r="F15" s="3">
        <v>0</v>
      </c>
      <c r="G15" s="14">
        <v>0</v>
      </c>
      <c r="H15" s="14">
        <v>1</v>
      </c>
      <c r="I15" s="15">
        <f t="shared" si="0"/>
        <v>11</v>
      </c>
      <c r="J15" s="32">
        <f t="shared" si="1"/>
        <v>0</v>
      </c>
    </row>
    <row r="16" spans="1:10" x14ac:dyDescent="0.25">
      <c r="A16" s="37" t="s">
        <v>21</v>
      </c>
      <c r="B16" s="38">
        <v>25</v>
      </c>
      <c r="C16" s="38">
        <v>1</v>
      </c>
      <c r="D16" s="38">
        <v>152</v>
      </c>
      <c r="E16" s="38">
        <v>42</v>
      </c>
      <c r="F16" s="38">
        <v>1</v>
      </c>
      <c r="G16" s="38">
        <v>103</v>
      </c>
      <c r="H16" s="38">
        <v>0</v>
      </c>
      <c r="I16" s="39">
        <f t="shared" si="0"/>
        <v>324</v>
      </c>
      <c r="J16" s="40">
        <f t="shared" si="1"/>
        <v>0.60185185185185186</v>
      </c>
    </row>
    <row r="17" spans="1:10" x14ac:dyDescent="0.25">
      <c r="A17" s="13" t="s">
        <v>22</v>
      </c>
      <c r="B17" s="14">
        <v>0</v>
      </c>
      <c r="C17" s="14">
        <v>7</v>
      </c>
      <c r="D17" s="3">
        <v>1</v>
      </c>
      <c r="E17" s="3">
        <v>0</v>
      </c>
      <c r="F17" s="3">
        <v>0</v>
      </c>
      <c r="G17" s="14">
        <v>0</v>
      </c>
      <c r="H17" s="14">
        <v>0</v>
      </c>
      <c r="I17" s="15">
        <f t="shared" si="0"/>
        <v>8</v>
      </c>
      <c r="J17" s="32">
        <f t="shared" si="1"/>
        <v>0.125</v>
      </c>
    </row>
    <row r="18" spans="1:10" x14ac:dyDescent="0.25">
      <c r="A18" s="13" t="s">
        <v>23</v>
      </c>
      <c r="B18" s="14">
        <v>0</v>
      </c>
      <c r="C18" s="14">
        <v>4</v>
      </c>
      <c r="D18" s="3">
        <v>4</v>
      </c>
      <c r="E18" s="3">
        <v>1</v>
      </c>
      <c r="F18" s="3">
        <v>0</v>
      </c>
      <c r="G18" s="14">
        <v>9</v>
      </c>
      <c r="H18" s="14">
        <v>4</v>
      </c>
      <c r="I18" s="15">
        <f t="shared" si="0"/>
        <v>22</v>
      </c>
      <c r="J18" s="32">
        <f t="shared" si="1"/>
        <v>0.22727272727272727</v>
      </c>
    </row>
    <row r="19" spans="1:10" x14ac:dyDescent="0.25">
      <c r="A19" s="13" t="s">
        <v>124</v>
      </c>
      <c r="B19" s="14">
        <v>0</v>
      </c>
      <c r="C19" s="14">
        <v>14</v>
      </c>
      <c r="D19" s="3">
        <v>1</v>
      </c>
      <c r="E19" s="3">
        <v>0</v>
      </c>
      <c r="F19" s="3">
        <v>0</v>
      </c>
      <c r="G19" s="14">
        <v>0</v>
      </c>
      <c r="H19" s="14">
        <v>0</v>
      </c>
      <c r="I19" s="15">
        <f t="shared" si="0"/>
        <v>15</v>
      </c>
      <c r="J19" s="32">
        <f t="shared" si="1"/>
        <v>6.6666666666666666E-2</v>
      </c>
    </row>
    <row r="20" spans="1:10" x14ac:dyDescent="0.25">
      <c r="A20" s="13" t="s">
        <v>24</v>
      </c>
      <c r="B20" s="14">
        <v>5</v>
      </c>
      <c r="C20" s="14">
        <v>0</v>
      </c>
      <c r="D20" s="3">
        <v>0</v>
      </c>
      <c r="E20" s="3">
        <v>0</v>
      </c>
      <c r="F20" s="3">
        <v>0</v>
      </c>
      <c r="G20" s="14">
        <v>12</v>
      </c>
      <c r="H20" s="14">
        <v>0</v>
      </c>
      <c r="I20" s="15">
        <f t="shared" si="0"/>
        <v>17</v>
      </c>
      <c r="J20" s="32">
        <f t="shared" si="1"/>
        <v>0</v>
      </c>
    </row>
    <row r="21" spans="1:10" x14ac:dyDescent="0.25">
      <c r="A21" s="13" t="s">
        <v>25</v>
      </c>
      <c r="B21" s="14">
        <v>5</v>
      </c>
      <c r="C21" s="14">
        <v>0</v>
      </c>
      <c r="D21" s="3">
        <v>9</v>
      </c>
      <c r="E21" s="3">
        <v>1</v>
      </c>
      <c r="F21" s="3">
        <v>0</v>
      </c>
      <c r="G21" s="14">
        <v>12</v>
      </c>
      <c r="H21" s="14">
        <v>0</v>
      </c>
      <c r="I21" s="15">
        <f t="shared" si="0"/>
        <v>27</v>
      </c>
      <c r="J21" s="32">
        <f t="shared" si="1"/>
        <v>0.37037037037037035</v>
      </c>
    </row>
    <row r="22" spans="1:10" x14ac:dyDescent="0.25">
      <c r="A22" s="13" t="s">
        <v>26</v>
      </c>
      <c r="B22" s="14">
        <v>16</v>
      </c>
      <c r="C22" s="14">
        <v>0</v>
      </c>
      <c r="D22" s="3">
        <v>1</v>
      </c>
      <c r="E22" s="3">
        <v>0</v>
      </c>
      <c r="F22" s="3">
        <v>0</v>
      </c>
      <c r="G22" s="14">
        <v>0</v>
      </c>
      <c r="H22" s="14">
        <v>28</v>
      </c>
      <c r="I22" s="15">
        <f t="shared" si="0"/>
        <v>45</v>
      </c>
      <c r="J22" s="32">
        <f t="shared" si="1"/>
        <v>2.2222222222222223E-2</v>
      </c>
    </row>
    <row r="23" spans="1:10" x14ac:dyDescent="0.25">
      <c r="A23" s="13" t="s">
        <v>125</v>
      </c>
      <c r="B23" s="14">
        <v>1</v>
      </c>
      <c r="C23" s="14">
        <v>0</v>
      </c>
      <c r="D23" s="3">
        <v>0</v>
      </c>
      <c r="E23" s="3">
        <v>0</v>
      </c>
      <c r="F23" s="3">
        <v>0</v>
      </c>
      <c r="G23" s="14">
        <v>0</v>
      </c>
      <c r="H23" s="14">
        <v>0</v>
      </c>
      <c r="I23" s="15">
        <f t="shared" si="0"/>
        <v>1</v>
      </c>
      <c r="J23" s="32">
        <f t="shared" si="1"/>
        <v>0</v>
      </c>
    </row>
    <row r="24" spans="1:10" x14ac:dyDescent="0.25">
      <c r="A24" s="37" t="s">
        <v>27</v>
      </c>
      <c r="B24" s="38">
        <v>52</v>
      </c>
      <c r="C24" s="38">
        <v>0</v>
      </c>
      <c r="D24" s="38">
        <v>351</v>
      </c>
      <c r="E24" s="38">
        <v>88</v>
      </c>
      <c r="F24" s="38">
        <v>52</v>
      </c>
      <c r="G24" s="38">
        <v>107</v>
      </c>
      <c r="H24" s="38">
        <v>5</v>
      </c>
      <c r="I24" s="39">
        <f t="shared" si="0"/>
        <v>655</v>
      </c>
      <c r="J24" s="40">
        <f t="shared" si="1"/>
        <v>0.74961832061068701</v>
      </c>
    </row>
    <row r="25" spans="1:10" x14ac:dyDescent="0.25">
      <c r="A25" s="37" t="s">
        <v>28</v>
      </c>
      <c r="B25" s="38">
        <v>30</v>
      </c>
      <c r="C25" s="38">
        <v>0</v>
      </c>
      <c r="D25" s="38">
        <v>255</v>
      </c>
      <c r="E25" s="38">
        <v>66</v>
      </c>
      <c r="F25" s="38">
        <v>17</v>
      </c>
      <c r="G25" s="38">
        <v>90</v>
      </c>
      <c r="H25" s="38">
        <v>5</v>
      </c>
      <c r="I25" s="39">
        <f t="shared" si="0"/>
        <v>463</v>
      </c>
      <c r="J25" s="40">
        <f t="shared" si="1"/>
        <v>0.73002159827213819</v>
      </c>
    </row>
    <row r="26" spans="1:10" x14ac:dyDescent="0.25">
      <c r="A26" s="37" t="s">
        <v>29</v>
      </c>
      <c r="B26" s="38">
        <v>7</v>
      </c>
      <c r="C26" s="38">
        <v>0</v>
      </c>
      <c r="D26" s="38">
        <v>29</v>
      </c>
      <c r="E26" s="38">
        <v>6</v>
      </c>
      <c r="F26" s="38">
        <v>1</v>
      </c>
      <c r="G26" s="38">
        <v>2</v>
      </c>
      <c r="H26" s="38">
        <v>0</v>
      </c>
      <c r="I26" s="39">
        <f t="shared" si="0"/>
        <v>45</v>
      </c>
      <c r="J26" s="40">
        <f t="shared" si="1"/>
        <v>0.8</v>
      </c>
    </row>
    <row r="27" spans="1:10" x14ac:dyDescent="0.25">
      <c r="A27" s="37" t="s">
        <v>30</v>
      </c>
      <c r="B27" s="38">
        <v>8</v>
      </c>
      <c r="C27" s="38">
        <v>0</v>
      </c>
      <c r="D27" s="38">
        <v>45</v>
      </c>
      <c r="E27" s="38">
        <v>8</v>
      </c>
      <c r="F27" s="38">
        <v>7</v>
      </c>
      <c r="G27" s="38">
        <v>10</v>
      </c>
      <c r="H27" s="38">
        <v>0</v>
      </c>
      <c r="I27" s="39">
        <f t="shared" si="0"/>
        <v>78</v>
      </c>
      <c r="J27" s="40">
        <f t="shared" si="1"/>
        <v>0.76923076923076927</v>
      </c>
    </row>
    <row r="28" spans="1:10" x14ac:dyDescent="0.25">
      <c r="A28" s="37" t="s">
        <v>31</v>
      </c>
      <c r="B28" s="38">
        <v>7</v>
      </c>
      <c r="C28" s="38">
        <v>0</v>
      </c>
      <c r="D28" s="38">
        <v>22</v>
      </c>
      <c r="E28" s="38">
        <v>8</v>
      </c>
      <c r="F28" s="38">
        <v>6</v>
      </c>
      <c r="G28" s="38">
        <v>5</v>
      </c>
      <c r="H28" s="38">
        <v>0</v>
      </c>
      <c r="I28" s="39">
        <f t="shared" si="0"/>
        <v>48</v>
      </c>
      <c r="J28" s="40">
        <f t="shared" si="1"/>
        <v>0.75</v>
      </c>
    </row>
    <row r="29" spans="1:10" x14ac:dyDescent="0.25">
      <c r="A29" s="13" t="s">
        <v>32</v>
      </c>
      <c r="B29" s="14">
        <v>5</v>
      </c>
      <c r="C29" s="14">
        <v>0</v>
      </c>
      <c r="D29" s="3">
        <v>2</v>
      </c>
      <c r="E29" s="3">
        <v>0</v>
      </c>
      <c r="F29" s="3">
        <v>0</v>
      </c>
      <c r="G29" s="14">
        <v>0</v>
      </c>
      <c r="H29" s="14">
        <v>0</v>
      </c>
      <c r="I29" s="15">
        <f t="shared" si="0"/>
        <v>7</v>
      </c>
      <c r="J29" s="32">
        <f t="shared" si="1"/>
        <v>0.2857142857142857</v>
      </c>
    </row>
    <row r="30" spans="1:10" x14ac:dyDescent="0.25">
      <c r="A30" s="13" t="s">
        <v>33</v>
      </c>
      <c r="B30" s="14">
        <v>1</v>
      </c>
      <c r="C30" s="14">
        <v>0</v>
      </c>
      <c r="D30" s="3">
        <v>0</v>
      </c>
      <c r="E30" s="3">
        <v>0</v>
      </c>
      <c r="F30" s="3">
        <v>0</v>
      </c>
      <c r="G30" s="14">
        <v>0</v>
      </c>
      <c r="H30" s="14">
        <v>0</v>
      </c>
      <c r="I30" s="15">
        <f t="shared" si="0"/>
        <v>1</v>
      </c>
      <c r="J30" s="32">
        <f t="shared" si="1"/>
        <v>0</v>
      </c>
    </row>
    <row r="31" spans="1:10" x14ac:dyDescent="0.25">
      <c r="A31" s="37" t="s">
        <v>34</v>
      </c>
      <c r="B31" s="38">
        <v>18</v>
      </c>
      <c r="C31" s="38">
        <v>0</v>
      </c>
      <c r="D31" s="38">
        <v>192</v>
      </c>
      <c r="E31" s="38">
        <v>31</v>
      </c>
      <c r="F31" s="38">
        <v>6</v>
      </c>
      <c r="G31" s="38">
        <v>34</v>
      </c>
      <c r="H31" s="38">
        <v>2</v>
      </c>
      <c r="I31" s="39">
        <f t="shared" si="0"/>
        <v>283</v>
      </c>
      <c r="J31" s="40">
        <f t="shared" si="1"/>
        <v>0.80918727915194344</v>
      </c>
    </row>
    <row r="32" spans="1:10" x14ac:dyDescent="0.25">
      <c r="A32" s="37" t="s">
        <v>35</v>
      </c>
      <c r="B32" s="38">
        <v>32</v>
      </c>
      <c r="C32" s="38">
        <v>0</v>
      </c>
      <c r="D32" s="38">
        <v>81</v>
      </c>
      <c r="E32" s="38">
        <v>23</v>
      </c>
      <c r="F32" s="38">
        <v>4</v>
      </c>
      <c r="G32" s="38">
        <v>35</v>
      </c>
      <c r="H32" s="38">
        <v>0</v>
      </c>
      <c r="I32" s="39">
        <f t="shared" si="0"/>
        <v>175</v>
      </c>
      <c r="J32" s="40">
        <f t="shared" si="1"/>
        <v>0.6171428571428571</v>
      </c>
    </row>
    <row r="33" spans="1:10" x14ac:dyDescent="0.25">
      <c r="A33" s="37" t="s">
        <v>36</v>
      </c>
      <c r="B33" s="38">
        <v>23</v>
      </c>
      <c r="C33" s="38">
        <v>0</v>
      </c>
      <c r="D33" s="38">
        <v>172</v>
      </c>
      <c r="E33" s="38">
        <v>31</v>
      </c>
      <c r="F33" s="38">
        <v>2</v>
      </c>
      <c r="G33" s="38">
        <v>37</v>
      </c>
      <c r="H33" s="38">
        <v>6</v>
      </c>
      <c r="I33" s="39">
        <f t="shared" si="0"/>
        <v>271</v>
      </c>
      <c r="J33" s="40">
        <f t="shared" si="1"/>
        <v>0.75645756457564572</v>
      </c>
    </row>
    <row r="34" spans="1:10" x14ac:dyDescent="0.25">
      <c r="A34" s="37" t="s">
        <v>37</v>
      </c>
      <c r="B34" s="38">
        <v>14</v>
      </c>
      <c r="C34" s="38">
        <v>0</v>
      </c>
      <c r="D34" s="38">
        <v>296</v>
      </c>
      <c r="E34" s="38">
        <v>13</v>
      </c>
      <c r="F34" s="38">
        <v>1</v>
      </c>
      <c r="G34" s="38">
        <v>13</v>
      </c>
      <c r="H34" s="38">
        <v>24</v>
      </c>
      <c r="I34" s="39">
        <f t="shared" si="0"/>
        <v>361</v>
      </c>
      <c r="J34" s="40">
        <f t="shared" si="1"/>
        <v>0.8587257617728532</v>
      </c>
    </row>
    <row r="35" spans="1:10" x14ac:dyDescent="0.25">
      <c r="A35" s="37" t="s">
        <v>38</v>
      </c>
      <c r="B35" s="38">
        <v>13</v>
      </c>
      <c r="C35" s="38">
        <v>4</v>
      </c>
      <c r="D35" s="38">
        <v>66</v>
      </c>
      <c r="E35" s="38">
        <v>20</v>
      </c>
      <c r="F35" s="38">
        <v>1</v>
      </c>
      <c r="G35" s="38">
        <v>118</v>
      </c>
      <c r="H35" s="38">
        <v>38</v>
      </c>
      <c r="I35" s="39">
        <f t="shared" si="0"/>
        <v>260</v>
      </c>
      <c r="J35" s="40">
        <f t="shared" si="1"/>
        <v>0.33461538461538459</v>
      </c>
    </row>
    <row r="36" spans="1:10" x14ac:dyDescent="0.25">
      <c r="A36" s="37" t="s">
        <v>39</v>
      </c>
      <c r="B36" s="38">
        <v>20</v>
      </c>
      <c r="C36" s="38">
        <v>0</v>
      </c>
      <c r="D36" s="38">
        <v>340</v>
      </c>
      <c r="E36" s="38">
        <v>34</v>
      </c>
      <c r="F36" s="38">
        <v>13</v>
      </c>
      <c r="G36" s="38">
        <v>58</v>
      </c>
      <c r="H36" s="38">
        <v>4</v>
      </c>
      <c r="I36" s="39">
        <f t="shared" si="0"/>
        <v>469</v>
      </c>
      <c r="J36" s="40">
        <f t="shared" si="1"/>
        <v>0.82515991471215355</v>
      </c>
    </row>
    <row r="37" spans="1:10" x14ac:dyDescent="0.25">
      <c r="A37" s="37" t="s">
        <v>40</v>
      </c>
      <c r="B37" s="38">
        <v>14</v>
      </c>
      <c r="C37" s="38">
        <v>0</v>
      </c>
      <c r="D37" s="38">
        <v>109</v>
      </c>
      <c r="E37" s="38">
        <v>20</v>
      </c>
      <c r="F37" s="38">
        <v>1</v>
      </c>
      <c r="G37" s="38">
        <v>30</v>
      </c>
      <c r="H37" s="38">
        <v>0</v>
      </c>
      <c r="I37" s="39">
        <f t="shared" si="0"/>
        <v>174</v>
      </c>
      <c r="J37" s="40">
        <f t="shared" si="1"/>
        <v>0.74712643678160917</v>
      </c>
    </row>
    <row r="38" spans="1:10" x14ac:dyDescent="0.25">
      <c r="A38" s="37" t="s">
        <v>41</v>
      </c>
      <c r="B38" s="38">
        <v>5</v>
      </c>
      <c r="C38" s="38">
        <v>0</v>
      </c>
      <c r="D38" s="38">
        <v>20</v>
      </c>
      <c r="E38" s="38">
        <v>0</v>
      </c>
      <c r="F38" s="38">
        <v>2</v>
      </c>
      <c r="G38" s="38">
        <v>2</v>
      </c>
      <c r="H38" s="38">
        <v>0</v>
      </c>
      <c r="I38" s="39">
        <f t="shared" si="0"/>
        <v>29</v>
      </c>
      <c r="J38" s="40">
        <f t="shared" si="1"/>
        <v>0.75862068965517238</v>
      </c>
    </row>
    <row r="39" spans="1:10" x14ac:dyDescent="0.25">
      <c r="A39" s="13" t="s">
        <v>42</v>
      </c>
      <c r="B39" s="14">
        <v>5</v>
      </c>
      <c r="C39" s="14">
        <v>0</v>
      </c>
      <c r="D39" s="3">
        <v>0</v>
      </c>
      <c r="E39" s="3">
        <v>0</v>
      </c>
      <c r="F39" s="3">
        <v>0</v>
      </c>
      <c r="G39" s="14">
        <v>10</v>
      </c>
      <c r="H39" s="14">
        <v>0</v>
      </c>
      <c r="I39" s="15">
        <f t="shared" si="0"/>
        <v>15</v>
      </c>
      <c r="J39" s="32">
        <f t="shared" si="1"/>
        <v>0</v>
      </c>
    </row>
    <row r="40" spans="1:10" x14ac:dyDescent="0.25">
      <c r="A40" s="13" t="s">
        <v>43</v>
      </c>
      <c r="B40" s="14">
        <v>3</v>
      </c>
      <c r="C40" s="14">
        <v>0</v>
      </c>
      <c r="D40" s="3">
        <v>0</v>
      </c>
      <c r="E40" s="3">
        <v>0</v>
      </c>
      <c r="F40" s="3">
        <v>0</v>
      </c>
      <c r="G40" s="14">
        <v>4</v>
      </c>
      <c r="H40" s="14">
        <v>0</v>
      </c>
      <c r="I40" s="15">
        <f t="shared" si="0"/>
        <v>7</v>
      </c>
      <c r="J40" s="32">
        <f t="shared" si="1"/>
        <v>0</v>
      </c>
    </row>
    <row r="41" spans="1:10" x14ac:dyDescent="0.25">
      <c r="A41" s="37" t="s">
        <v>44</v>
      </c>
      <c r="B41" s="38">
        <v>5</v>
      </c>
      <c r="C41" s="38">
        <v>0</v>
      </c>
      <c r="D41" s="38">
        <v>37</v>
      </c>
      <c r="E41" s="38">
        <v>6</v>
      </c>
      <c r="F41" s="38">
        <v>1</v>
      </c>
      <c r="G41" s="38">
        <v>1</v>
      </c>
      <c r="H41" s="38">
        <v>5</v>
      </c>
      <c r="I41" s="39">
        <f t="shared" si="0"/>
        <v>55</v>
      </c>
      <c r="J41" s="40">
        <f t="shared" si="1"/>
        <v>0.8</v>
      </c>
    </row>
    <row r="42" spans="1:10" x14ac:dyDescent="0.25">
      <c r="A42" s="13" t="s">
        <v>45</v>
      </c>
      <c r="B42" s="14">
        <v>4</v>
      </c>
      <c r="C42" s="14">
        <v>0</v>
      </c>
      <c r="D42" s="3">
        <v>0</v>
      </c>
      <c r="E42" s="3">
        <v>0</v>
      </c>
      <c r="F42" s="3">
        <v>0</v>
      </c>
      <c r="G42" s="14">
        <v>3</v>
      </c>
      <c r="H42" s="14">
        <v>0</v>
      </c>
      <c r="I42" s="15">
        <f t="shared" si="0"/>
        <v>7</v>
      </c>
      <c r="J42" s="32">
        <f t="shared" si="1"/>
        <v>0</v>
      </c>
    </row>
    <row r="43" spans="1:10" x14ac:dyDescent="0.25">
      <c r="A43" s="13" t="s">
        <v>46</v>
      </c>
      <c r="B43" s="14">
        <v>6</v>
      </c>
      <c r="C43" s="14">
        <v>0</v>
      </c>
      <c r="D43" s="3">
        <v>0</v>
      </c>
      <c r="E43" s="3">
        <v>0</v>
      </c>
      <c r="F43" s="3">
        <v>0</v>
      </c>
      <c r="G43" s="14">
        <v>0</v>
      </c>
      <c r="H43" s="14">
        <v>21</v>
      </c>
      <c r="I43" s="15">
        <f t="shared" si="0"/>
        <v>27</v>
      </c>
      <c r="J43" s="32">
        <f t="shared" si="1"/>
        <v>0</v>
      </c>
    </row>
    <row r="44" spans="1:10" x14ac:dyDescent="0.25">
      <c r="A44" s="37" t="s">
        <v>47</v>
      </c>
      <c r="B44" s="38">
        <v>5</v>
      </c>
      <c r="C44" s="38">
        <v>0</v>
      </c>
      <c r="D44" s="38">
        <v>42</v>
      </c>
      <c r="E44" s="38">
        <v>0</v>
      </c>
      <c r="F44" s="38">
        <v>0</v>
      </c>
      <c r="G44" s="38">
        <v>3</v>
      </c>
      <c r="H44" s="38">
        <v>0</v>
      </c>
      <c r="I44" s="39">
        <f t="shared" si="0"/>
        <v>50</v>
      </c>
      <c r="J44" s="40">
        <f t="shared" si="1"/>
        <v>0.84</v>
      </c>
    </row>
    <row r="45" spans="1:10" x14ac:dyDescent="0.25">
      <c r="A45" s="13" t="s">
        <v>48</v>
      </c>
      <c r="B45" s="14">
        <v>5</v>
      </c>
      <c r="C45" s="14">
        <v>0</v>
      </c>
      <c r="D45" s="3">
        <v>0</v>
      </c>
      <c r="E45" s="3">
        <v>0</v>
      </c>
      <c r="F45" s="3">
        <v>0</v>
      </c>
      <c r="G45" s="14">
        <v>8</v>
      </c>
      <c r="H45" s="14">
        <v>0</v>
      </c>
      <c r="I45" s="15">
        <f t="shared" si="0"/>
        <v>13</v>
      </c>
      <c r="J45" s="32">
        <f t="shared" si="1"/>
        <v>0</v>
      </c>
    </row>
    <row r="46" spans="1:10" x14ac:dyDescent="0.25">
      <c r="A46" s="13" t="s">
        <v>49</v>
      </c>
      <c r="B46" s="14">
        <v>4</v>
      </c>
      <c r="C46" s="14">
        <v>7</v>
      </c>
      <c r="D46" s="3">
        <v>0</v>
      </c>
      <c r="E46" s="3">
        <v>0</v>
      </c>
      <c r="F46" s="3">
        <v>0</v>
      </c>
      <c r="G46" s="14">
        <v>1</v>
      </c>
      <c r="H46" s="14">
        <v>0</v>
      </c>
      <c r="I46" s="15">
        <f t="shared" si="0"/>
        <v>12</v>
      </c>
      <c r="J46" s="32">
        <f t="shared" si="1"/>
        <v>0</v>
      </c>
    </row>
    <row r="47" spans="1:10" x14ac:dyDescent="0.25">
      <c r="A47" s="13" t="s">
        <v>50</v>
      </c>
      <c r="B47" s="14">
        <v>5</v>
      </c>
      <c r="C47" s="14">
        <v>0</v>
      </c>
      <c r="D47" s="3">
        <v>2</v>
      </c>
      <c r="E47" s="3">
        <v>0</v>
      </c>
      <c r="F47" s="3">
        <v>0</v>
      </c>
      <c r="G47" s="14">
        <v>3</v>
      </c>
      <c r="H47" s="14">
        <v>0</v>
      </c>
      <c r="I47" s="15">
        <f t="shared" si="0"/>
        <v>10</v>
      </c>
      <c r="J47" s="32">
        <f t="shared" si="1"/>
        <v>0.2</v>
      </c>
    </row>
    <row r="48" spans="1:10" x14ac:dyDescent="0.25">
      <c r="A48" s="37" t="s">
        <v>51</v>
      </c>
      <c r="B48" s="38">
        <v>1</v>
      </c>
      <c r="C48" s="38">
        <v>0</v>
      </c>
      <c r="D48" s="38">
        <v>2</v>
      </c>
      <c r="E48" s="38">
        <v>0</v>
      </c>
      <c r="F48" s="38">
        <v>1</v>
      </c>
      <c r="G48" s="38">
        <v>0</v>
      </c>
      <c r="H48" s="38">
        <v>0</v>
      </c>
      <c r="I48" s="39">
        <f t="shared" si="0"/>
        <v>4</v>
      </c>
      <c r="J48" s="40">
        <f t="shared" si="1"/>
        <v>0.75</v>
      </c>
    </row>
    <row r="49" spans="1:10" x14ac:dyDescent="0.25">
      <c r="A49" s="13" t="s">
        <v>52</v>
      </c>
      <c r="B49" s="14">
        <v>5</v>
      </c>
      <c r="C49" s="14">
        <v>0</v>
      </c>
      <c r="D49" s="3">
        <v>2</v>
      </c>
      <c r="E49" s="3">
        <v>0</v>
      </c>
      <c r="F49" s="3">
        <v>0</v>
      </c>
      <c r="G49" s="14">
        <v>3</v>
      </c>
      <c r="H49" s="14">
        <v>0</v>
      </c>
      <c r="I49" s="15">
        <f t="shared" si="0"/>
        <v>10</v>
      </c>
      <c r="J49" s="32">
        <f t="shared" si="1"/>
        <v>0.2</v>
      </c>
    </row>
    <row r="50" spans="1:10" x14ac:dyDescent="0.25">
      <c r="A50" s="13" t="s">
        <v>53</v>
      </c>
      <c r="B50" s="14">
        <v>7</v>
      </c>
      <c r="C50" s="14">
        <v>0</v>
      </c>
      <c r="D50" s="3">
        <v>0</v>
      </c>
      <c r="E50" s="3">
        <v>0</v>
      </c>
      <c r="F50" s="3">
        <v>0</v>
      </c>
      <c r="G50" s="14">
        <v>0</v>
      </c>
      <c r="H50" s="14">
        <v>0</v>
      </c>
      <c r="I50" s="15">
        <f t="shared" si="0"/>
        <v>7</v>
      </c>
      <c r="J50" s="32">
        <f t="shared" si="1"/>
        <v>0</v>
      </c>
    </row>
    <row r="51" spans="1:10" x14ac:dyDescent="0.25">
      <c r="A51" s="13" t="s">
        <v>54</v>
      </c>
      <c r="B51" s="14">
        <v>5</v>
      </c>
      <c r="C51" s="14">
        <v>0</v>
      </c>
      <c r="D51" s="3">
        <v>2</v>
      </c>
      <c r="E51" s="3">
        <v>0</v>
      </c>
      <c r="F51" s="3">
        <v>0</v>
      </c>
      <c r="G51" s="14">
        <v>0</v>
      </c>
      <c r="H51" s="14">
        <v>1</v>
      </c>
      <c r="I51" s="15">
        <f t="shared" si="0"/>
        <v>8</v>
      </c>
      <c r="J51" s="32">
        <f t="shared" si="1"/>
        <v>0.25</v>
      </c>
    </row>
    <row r="52" spans="1:10" x14ac:dyDescent="0.25">
      <c r="A52" s="37" t="s">
        <v>55</v>
      </c>
      <c r="B52" s="38">
        <v>5</v>
      </c>
      <c r="C52" s="38">
        <v>0</v>
      </c>
      <c r="D52" s="38">
        <v>29</v>
      </c>
      <c r="E52" s="38">
        <v>3</v>
      </c>
      <c r="F52" s="38">
        <v>1</v>
      </c>
      <c r="G52" s="38">
        <v>5</v>
      </c>
      <c r="H52" s="38">
        <v>0</v>
      </c>
      <c r="I52" s="39">
        <f t="shared" si="0"/>
        <v>43</v>
      </c>
      <c r="J52" s="40">
        <f t="shared" si="1"/>
        <v>0.76744186046511631</v>
      </c>
    </row>
    <row r="53" spans="1:10" x14ac:dyDescent="0.25">
      <c r="A53" s="37" t="s">
        <v>56</v>
      </c>
      <c r="B53" s="38">
        <v>2</v>
      </c>
      <c r="C53" s="38">
        <v>0</v>
      </c>
      <c r="D53" s="38">
        <v>26</v>
      </c>
      <c r="E53" s="38">
        <v>17</v>
      </c>
      <c r="F53" s="38">
        <v>3</v>
      </c>
      <c r="G53" s="38">
        <v>20</v>
      </c>
      <c r="H53" s="38">
        <v>0</v>
      </c>
      <c r="I53" s="39">
        <f t="shared" si="0"/>
        <v>68</v>
      </c>
      <c r="J53" s="40">
        <f t="shared" si="1"/>
        <v>0.67647058823529416</v>
      </c>
    </row>
    <row r="54" spans="1:10" x14ac:dyDescent="0.25">
      <c r="A54" s="13" t="s">
        <v>57</v>
      </c>
      <c r="B54" s="14">
        <v>2</v>
      </c>
      <c r="C54" s="14">
        <v>0</v>
      </c>
      <c r="D54" s="3">
        <v>0</v>
      </c>
      <c r="E54" s="3">
        <v>0</v>
      </c>
      <c r="F54" s="3">
        <v>0</v>
      </c>
      <c r="G54" s="14">
        <v>0</v>
      </c>
      <c r="H54" s="14">
        <v>0</v>
      </c>
      <c r="I54" s="15">
        <f t="shared" si="0"/>
        <v>2</v>
      </c>
      <c r="J54" s="32">
        <f t="shared" si="1"/>
        <v>0</v>
      </c>
    </row>
    <row r="55" spans="1:10" x14ac:dyDescent="0.25">
      <c r="A55" s="13" t="s">
        <v>58</v>
      </c>
      <c r="B55" s="14">
        <v>1</v>
      </c>
      <c r="C55" s="14">
        <v>0</v>
      </c>
      <c r="D55" s="3">
        <v>0</v>
      </c>
      <c r="E55" s="3">
        <v>0</v>
      </c>
      <c r="F55" s="3">
        <v>0</v>
      </c>
      <c r="G55" s="14">
        <v>3</v>
      </c>
      <c r="H55" s="14">
        <v>3</v>
      </c>
      <c r="I55" s="15">
        <f t="shared" si="0"/>
        <v>7</v>
      </c>
      <c r="J55" s="32">
        <f t="shared" si="1"/>
        <v>0</v>
      </c>
    </row>
    <row r="56" spans="1:10" x14ac:dyDescent="0.25">
      <c r="A56" s="37" t="s">
        <v>59</v>
      </c>
      <c r="B56" s="38">
        <v>19</v>
      </c>
      <c r="C56" s="38">
        <v>1</v>
      </c>
      <c r="D56" s="38">
        <v>284</v>
      </c>
      <c r="E56" s="38">
        <v>54</v>
      </c>
      <c r="F56" s="38">
        <v>6</v>
      </c>
      <c r="G56" s="38">
        <v>54</v>
      </c>
      <c r="H56" s="38">
        <v>0</v>
      </c>
      <c r="I56" s="39">
        <f t="shared" si="0"/>
        <v>418</v>
      </c>
      <c r="J56" s="40">
        <f t="shared" si="1"/>
        <v>0.82296650717703346</v>
      </c>
    </row>
    <row r="57" spans="1:10" x14ac:dyDescent="0.25">
      <c r="A57" s="13" t="s">
        <v>60</v>
      </c>
      <c r="B57" s="14">
        <v>0</v>
      </c>
      <c r="C57" s="14">
        <v>0</v>
      </c>
      <c r="D57" s="3">
        <v>0</v>
      </c>
      <c r="E57" s="3">
        <v>1</v>
      </c>
      <c r="F57" s="3">
        <v>0</v>
      </c>
      <c r="G57" s="14">
        <v>0</v>
      </c>
      <c r="H57" s="14">
        <v>0</v>
      </c>
      <c r="I57" s="15">
        <f t="shared" si="0"/>
        <v>1</v>
      </c>
      <c r="J57" s="32">
        <f t="shared" si="1"/>
        <v>1</v>
      </c>
    </row>
    <row r="58" spans="1:10" x14ac:dyDescent="0.25">
      <c r="A58" s="13" t="s">
        <v>61</v>
      </c>
      <c r="B58" s="14">
        <v>18</v>
      </c>
      <c r="C58" s="14">
        <v>6</v>
      </c>
      <c r="D58" s="3">
        <v>91</v>
      </c>
      <c r="E58" s="3">
        <v>53</v>
      </c>
      <c r="F58" s="3">
        <v>9</v>
      </c>
      <c r="G58" s="14">
        <v>123</v>
      </c>
      <c r="H58" s="14">
        <v>153</v>
      </c>
      <c r="I58" s="15">
        <f t="shared" si="0"/>
        <v>453</v>
      </c>
      <c r="J58" s="32">
        <f t="shared" si="1"/>
        <v>0.33774834437086093</v>
      </c>
    </row>
    <row r="59" spans="1:10" x14ac:dyDescent="0.25">
      <c r="A59" s="13" t="s">
        <v>62</v>
      </c>
      <c r="B59" s="14">
        <v>15</v>
      </c>
      <c r="C59" s="14">
        <v>0</v>
      </c>
      <c r="D59" s="3">
        <v>61</v>
      </c>
      <c r="E59" s="3">
        <v>18</v>
      </c>
      <c r="F59" s="3">
        <v>1</v>
      </c>
      <c r="G59" s="14">
        <v>57</v>
      </c>
      <c r="H59" s="14">
        <v>0</v>
      </c>
      <c r="I59" s="15">
        <f t="shared" si="0"/>
        <v>152</v>
      </c>
      <c r="J59" s="32">
        <f t="shared" si="1"/>
        <v>0.52631578947368418</v>
      </c>
    </row>
    <row r="60" spans="1:10" x14ac:dyDescent="0.25">
      <c r="A60" s="13" t="s">
        <v>63</v>
      </c>
      <c r="B60" s="14">
        <v>0</v>
      </c>
      <c r="C60" s="14">
        <v>0</v>
      </c>
      <c r="D60" s="3">
        <v>0</v>
      </c>
      <c r="E60" s="3">
        <v>0</v>
      </c>
      <c r="F60" s="3">
        <v>0</v>
      </c>
      <c r="G60" s="14">
        <v>0</v>
      </c>
      <c r="H60" s="14">
        <v>1</v>
      </c>
      <c r="I60" s="15">
        <f t="shared" si="0"/>
        <v>1</v>
      </c>
      <c r="J60" s="32">
        <f t="shared" si="1"/>
        <v>0</v>
      </c>
    </row>
    <row r="61" spans="1:10" x14ac:dyDescent="0.25">
      <c r="A61" s="13" t="s">
        <v>64</v>
      </c>
      <c r="B61" s="14">
        <v>0</v>
      </c>
      <c r="C61" s="14">
        <v>0</v>
      </c>
      <c r="D61" s="3">
        <v>0</v>
      </c>
      <c r="E61" s="3">
        <v>1</v>
      </c>
      <c r="F61" s="3">
        <v>0</v>
      </c>
      <c r="G61" s="14">
        <v>0</v>
      </c>
      <c r="H61" s="14">
        <v>0</v>
      </c>
      <c r="I61" s="15">
        <f t="shared" si="0"/>
        <v>1</v>
      </c>
      <c r="J61" s="32">
        <f t="shared" si="1"/>
        <v>1</v>
      </c>
    </row>
    <row r="62" spans="1:10" x14ac:dyDescent="0.25">
      <c r="A62" s="13" t="s">
        <v>65</v>
      </c>
      <c r="B62" s="14">
        <v>0</v>
      </c>
      <c r="C62" s="14">
        <v>1</v>
      </c>
      <c r="D62" s="3">
        <v>0</v>
      </c>
      <c r="E62" s="3">
        <v>0</v>
      </c>
      <c r="F62" s="3">
        <v>0</v>
      </c>
      <c r="G62" s="14">
        <v>0</v>
      </c>
      <c r="H62" s="14">
        <v>0</v>
      </c>
      <c r="I62" s="15">
        <f t="shared" si="0"/>
        <v>1</v>
      </c>
      <c r="J62" s="32">
        <f t="shared" si="1"/>
        <v>0</v>
      </c>
    </row>
    <row r="63" spans="1:10" x14ac:dyDescent="0.25">
      <c r="A63" s="13" t="s">
        <v>66</v>
      </c>
      <c r="B63" s="14">
        <v>0</v>
      </c>
      <c r="C63" s="14">
        <v>1</v>
      </c>
      <c r="D63" s="3">
        <v>0</v>
      </c>
      <c r="E63" s="3">
        <v>0</v>
      </c>
      <c r="F63" s="3">
        <v>0</v>
      </c>
      <c r="G63" s="14">
        <v>0</v>
      </c>
      <c r="H63" s="14">
        <v>0</v>
      </c>
      <c r="I63" s="15">
        <f t="shared" si="0"/>
        <v>1</v>
      </c>
      <c r="J63" s="32">
        <f t="shared" si="1"/>
        <v>0</v>
      </c>
    </row>
    <row r="64" spans="1:10" x14ac:dyDescent="0.25">
      <c r="A64" s="13" t="s">
        <v>67</v>
      </c>
      <c r="B64" s="14">
        <v>0</v>
      </c>
      <c r="C64" s="14">
        <v>3</v>
      </c>
      <c r="D64" s="3">
        <v>0</v>
      </c>
      <c r="E64" s="3">
        <v>0</v>
      </c>
      <c r="F64" s="3">
        <v>0</v>
      </c>
      <c r="G64" s="14">
        <v>0</v>
      </c>
      <c r="H64" s="14">
        <v>0</v>
      </c>
      <c r="I64" s="15">
        <f t="shared" si="0"/>
        <v>3</v>
      </c>
      <c r="J64" s="32">
        <f t="shared" si="1"/>
        <v>0</v>
      </c>
    </row>
    <row r="65" spans="1:10" x14ac:dyDescent="0.25">
      <c r="A65" s="13" t="s">
        <v>68</v>
      </c>
      <c r="B65" s="14">
        <v>0</v>
      </c>
      <c r="C65" s="14">
        <v>0</v>
      </c>
      <c r="D65" s="3">
        <v>0</v>
      </c>
      <c r="E65" s="3">
        <v>0</v>
      </c>
      <c r="F65" s="3">
        <v>0</v>
      </c>
      <c r="G65" s="14">
        <v>0</v>
      </c>
      <c r="H65" s="14">
        <v>5</v>
      </c>
      <c r="I65" s="15">
        <f t="shared" si="0"/>
        <v>5</v>
      </c>
      <c r="J65" s="32">
        <f t="shared" si="1"/>
        <v>0</v>
      </c>
    </row>
    <row r="66" spans="1:10" x14ac:dyDescent="0.25">
      <c r="A66" s="13" t="s">
        <v>69</v>
      </c>
      <c r="B66" s="14">
        <v>0</v>
      </c>
      <c r="C66" s="14">
        <v>0</v>
      </c>
      <c r="D66" s="3">
        <v>1</v>
      </c>
      <c r="E66" s="3">
        <v>0</v>
      </c>
      <c r="F66" s="3">
        <v>0</v>
      </c>
      <c r="G66" s="14">
        <v>0</v>
      </c>
      <c r="H66" s="14">
        <v>0</v>
      </c>
      <c r="I66" s="15">
        <f t="shared" si="0"/>
        <v>1</v>
      </c>
      <c r="J66" s="32">
        <f t="shared" si="1"/>
        <v>1</v>
      </c>
    </row>
    <row r="67" spans="1:10" x14ac:dyDescent="0.25">
      <c r="A67" s="37" t="s">
        <v>70</v>
      </c>
      <c r="B67" s="38">
        <v>222</v>
      </c>
      <c r="C67" s="38">
        <v>0</v>
      </c>
      <c r="D67" s="38">
        <v>210</v>
      </c>
      <c r="E67" s="38">
        <v>59</v>
      </c>
      <c r="F67" s="38">
        <v>1</v>
      </c>
      <c r="G67" s="38">
        <v>76</v>
      </c>
      <c r="H67" s="38">
        <v>1</v>
      </c>
      <c r="I67" s="39">
        <f t="shared" ref="I67:I116" si="2">SUM(B67:H67)</f>
        <v>569</v>
      </c>
      <c r="J67" s="40">
        <f t="shared" ref="J67:J117" si="3">SUM(D67:F67)/I67</f>
        <v>0.47451669595782076</v>
      </c>
    </row>
    <row r="68" spans="1:10" x14ac:dyDescent="0.25">
      <c r="A68" s="37" t="s">
        <v>71</v>
      </c>
      <c r="B68" s="38">
        <v>19</v>
      </c>
      <c r="C68" s="38">
        <v>0</v>
      </c>
      <c r="D68" s="38">
        <v>71</v>
      </c>
      <c r="E68" s="38">
        <v>27</v>
      </c>
      <c r="F68" s="38">
        <v>1</v>
      </c>
      <c r="G68" s="38">
        <v>101</v>
      </c>
      <c r="H68" s="38">
        <v>0</v>
      </c>
      <c r="I68" s="39">
        <f t="shared" si="2"/>
        <v>219</v>
      </c>
      <c r="J68" s="40">
        <f t="shared" si="3"/>
        <v>0.45205479452054792</v>
      </c>
    </row>
    <row r="69" spans="1:10" x14ac:dyDescent="0.25">
      <c r="A69" s="13" t="s">
        <v>72</v>
      </c>
      <c r="B69" s="14">
        <v>13</v>
      </c>
      <c r="C69" s="14">
        <v>6</v>
      </c>
      <c r="D69" s="3">
        <v>2</v>
      </c>
      <c r="E69" s="3">
        <v>0</v>
      </c>
      <c r="F69" s="3">
        <v>0</v>
      </c>
      <c r="G69" s="14">
        <v>0</v>
      </c>
      <c r="H69" s="14">
        <v>20</v>
      </c>
      <c r="I69" s="15">
        <f t="shared" si="2"/>
        <v>41</v>
      </c>
      <c r="J69" s="32">
        <f t="shared" si="3"/>
        <v>4.878048780487805E-2</v>
      </c>
    </row>
    <row r="70" spans="1:10" x14ac:dyDescent="0.25">
      <c r="A70" s="13" t="s">
        <v>73</v>
      </c>
      <c r="B70" s="14">
        <v>3</v>
      </c>
      <c r="C70" s="14">
        <v>0</v>
      </c>
      <c r="D70" s="3">
        <v>0</v>
      </c>
      <c r="E70" s="3">
        <v>0</v>
      </c>
      <c r="F70" s="3">
        <v>0</v>
      </c>
      <c r="G70" s="14">
        <v>0</v>
      </c>
      <c r="H70" s="14">
        <v>0</v>
      </c>
      <c r="I70" s="15">
        <f t="shared" si="2"/>
        <v>3</v>
      </c>
      <c r="J70" s="32">
        <f t="shared" si="3"/>
        <v>0</v>
      </c>
    </row>
    <row r="71" spans="1:10" x14ac:dyDescent="0.25">
      <c r="A71" s="13" t="s">
        <v>74</v>
      </c>
      <c r="B71" s="14">
        <v>0</v>
      </c>
      <c r="C71" s="14">
        <v>0</v>
      </c>
      <c r="D71" s="3">
        <v>0</v>
      </c>
      <c r="E71" s="3">
        <v>0</v>
      </c>
      <c r="F71" s="3">
        <v>0</v>
      </c>
      <c r="G71" s="14">
        <v>0</v>
      </c>
      <c r="H71" s="14">
        <v>19</v>
      </c>
      <c r="I71" s="15">
        <f t="shared" si="2"/>
        <v>19</v>
      </c>
      <c r="J71" s="32">
        <f t="shared" si="3"/>
        <v>0</v>
      </c>
    </row>
    <row r="72" spans="1:10" x14ac:dyDescent="0.25">
      <c r="A72" s="37" t="s">
        <v>75</v>
      </c>
      <c r="B72" s="38">
        <v>3</v>
      </c>
      <c r="C72" s="38">
        <v>0</v>
      </c>
      <c r="D72" s="38">
        <v>4</v>
      </c>
      <c r="E72" s="38">
        <v>2</v>
      </c>
      <c r="F72" s="38">
        <v>0</v>
      </c>
      <c r="G72" s="38">
        <v>2</v>
      </c>
      <c r="H72" s="38">
        <v>0</v>
      </c>
      <c r="I72" s="39">
        <f t="shared" si="2"/>
        <v>11</v>
      </c>
      <c r="J72" s="40">
        <f t="shared" si="3"/>
        <v>0.54545454545454541</v>
      </c>
    </row>
    <row r="73" spans="1:10" x14ac:dyDescent="0.25">
      <c r="A73" s="13" t="s">
        <v>76</v>
      </c>
      <c r="B73" s="14">
        <v>1</v>
      </c>
      <c r="C73" s="14">
        <v>0</v>
      </c>
      <c r="D73" s="3">
        <v>6</v>
      </c>
      <c r="E73" s="3">
        <v>0</v>
      </c>
      <c r="F73" s="3">
        <v>0</v>
      </c>
      <c r="G73" s="14">
        <v>1</v>
      </c>
      <c r="H73" s="14">
        <v>12</v>
      </c>
      <c r="I73" s="15">
        <f t="shared" si="2"/>
        <v>20</v>
      </c>
      <c r="J73" s="32">
        <f t="shared" si="3"/>
        <v>0.3</v>
      </c>
    </row>
    <row r="74" spans="1:10" x14ac:dyDescent="0.25">
      <c r="A74" s="13" t="s">
        <v>77</v>
      </c>
      <c r="B74" s="14">
        <v>9</v>
      </c>
      <c r="C74" s="14">
        <v>0</v>
      </c>
      <c r="D74" s="3">
        <v>0</v>
      </c>
      <c r="E74" s="3">
        <v>0</v>
      </c>
      <c r="F74" s="3">
        <v>0</v>
      </c>
      <c r="G74" s="14">
        <v>0</v>
      </c>
      <c r="H74" s="14">
        <v>1</v>
      </c>
      <c r="I74" s="15">
        <f t="shared" si="2"/>
        <v>10</v>
      </c>
      <c r="J74" s="32">
        <f t="shared" si="3"/>
        <v>0</v>
      </c>
    </row>
    <row r="75" spans="1:10" x14ac:dyDescent="0.25">
      <c r="A75" s="37" t="s">
        <v>78</v>
      </c>
      <c r="B75" s="38">
        <v>4</v>
      </c>
      <c r="C75" s="38">
        <v>0</v>
      </c>
      <c r="D75" s="38">
        <v>115</v>
      </c>
      <c r="E75" s="38">
        <v>4</v>
      </c>
      <c r="F75" s="38">
        <v>7</v>
      </c>
      <c r="G75" s="38">
        <v>8</v>
      </c>
      <c r="H75" s="38">
        <v>0</v>
      </c>
      <c r="I75" s="39">
        <f t="shared" si="2"/>
        <v>138</v>
      </c>
      <c r="J75" s="40">
        <f t="shared" si="3"/>
        <v>0.91304347826086951</v>
      </c>
    </row>
    <row r="76" spans="1:10" x14ac:dyDescent="0.25">
      <c r="A76" s="37" t="s">
        <v>79</v>
      </c>
      <c r="B76" s="38">
        <v>1</v>
      </c>
      <c r="C76" s="38">
        <v>0</v>
      </c>
      <c r="D76" s="38">
        <v>6</v>
      </c>
      <c r="E76" s="38">
        <v>0</v>
      </c>
      <c r="F76" s="38">
        <v>0</v>
      </c>
      <c r="G76" s="38">
        <v>1</v>
      </c>
      <c r="H76" s="38">
        <v>7</v>
      </c>
      <c r="I76" s="39">
        <f t="shared" si="2"/>
        <v>15</v>
      </c>
      <c r="J76" s="40">
        <f t="shared" si="3"/>
        <v>0.4</v>
      </c>
    </row>
    <row r="77" spans="1:10" x14ac:dyDescent="0.25">
      <c r="A77" s="13" t="s">
        <v>80</v>
      </c>
      <c r="B77" s="14">
        <v>0</v>
      </c>
      <c r="C77" s="14">
        <v>3</v>
      </c>
      <c r="D77" s="3">
        <v>0</v>
      </c>
      <c r="E77" s="3">
        <v>0</v>
      </c>
      <c r="F77" s="3">
        <v>0</v>
      </c>
      <c r="G77" s="14">
        <v>0</v>
      </c>
      <c r="H77" s="14">
        <v>0</v>
      </c>
      <c r="I77" s="15">
        <f t="shared" si="2"/>
        <v>3</v>
      </c>
      <c r="J77" s="32">
        <f t="shared" si="3"/>
        <v>0</v>
      </c>
    </row>
    <row r="78" spans="1:10" x14ac:dyDescent="0.25">
      <c r="A78" s="13" t="s">
        <v>81</v>
      </c>
      <c r="B78" s="14">
        <v>16</v>
      </c>
      <c r="C78" s="14">
        <v>0</v>
      </c>
      <c r="D78" s="3">
        <v>0</v>
      </c>
      <c r="E78" s="3">
        <v>1</v>
      </c>
      <c r="F78" s="3">
        <v>0</v>
      </c>
      <c r="G78" s="14">
        <v>0</v>
      </c>
      <c r="H78" s="14">
        <v>0</v>
      </c>
      <c r="I78" s="15">
        <f t="shared" si="2"/>
        <v>17</v>
      </c>
      <c r="J78" s="32">
        <f t="shared" si="3"/>
        <v>5.8823529411764705E-2</v>
      </c>
    </row>
    <row r="79" spans="1:10" x14ac:dyDescent="0.25">
      <c r="A79" s="13" t="s">
        <v>82</v>
      </c>
      <c r="B79" s="14">
        <v>15</v>
      </c>
      <c r="C79" s="14">
        <v>0</v>
      </c>
      <c r="D79" s="3">
        <v>0</v>
      </c>
      <c r="E79" s="3">
        <v>0</v>
      </c>
      <c r="F79" s="3">
        <v>0</v>
      </c>
      <c r="G79" s="14">
        <v>0</v>
      </c>
      <c r="H79" s="14">
        <v>0</v>
      </c>
      <c r="I79" s="15">
        <f t="shared" si="2"/>
        <v>15</v>
      </c>
      <c r="J79" s="32">
        <f t="shared" si="3"/>
        <v>0</v>
      </c>
    </row>
    <row r="80" spans="1:10" x14ac:dyDescent="0.25">
      <c r="A80" s="13" t="s">
        <v>83</v>
      </c>
      <c r="B80" s="14">
        <v>3</v>
      </c>
      <c r="C80" s="14">
        <v>0</v>
      </c>
      <c r="D80" s="3">
        <v>0</v>
      </c>
      <c r="E80" s="3">
        <v>0</v>
      </c>
      <c r="F80" s="3">
        <v>0</v>
      </c>
      <c r="G80" s="14">
        <v>6</v>
      </c>
      <c r="H80" s="14">
        <v>0</v>
      </c>
      <c r="I80" s="15">
        <f t="shared" si="2"/>
        <v>9</v>
      </c>
      <c r="J80" s="32">
        <f t="shared" si="3"/>
        <v>0</v>
      </c>
    </row>
    <row r="81" spans="1:10" x14ac:dyDescent="0.25">
      <c r="A81" s="37" t="s">
        <v>84</v>
      </c>
      <c r="B81" s="38">
        <v>6</v>
      </c>
      <c r="C81" s="38">
        <v>0</v>
      </c>
      <c r="D81" s="38">
        <v>13</v>
      </c>
      <c r="E81" s="38">
        <v>4</v>
      </c>
      <c r="F81" s="38">
        <v>2</v>
      </c>
      <c r="G81" s="38">
        <v>0</v>
      </c>
      <c r="H81" s="38">
        <v>0</v>
      </c>
      <c r="I81" s="39">
        <f t="shared" si="2"/>
        <v>25</v>
      </c>
      <c r="J81" s="40">
        <f t="shared" si="3"/>
        <v>0.76</v>
      </c>
    </row>
    <row r="82" spans="1:10" x14ac:dyDescent="0.25">
      <c r="A82" s="13" t="s">
        <v>85</v>
      </c>
      <c r="B82" s="14">
        <v>3</v>
      </c>
      <c r="C82" s="14">
        <v>0</v>
      </c>
      <c r="D82" s="3">
        <v>2</v>
      </c>
      <c r="E82" s="3">
        <v>0</v>
      </c>
      <c r="F82" s="3">
        <v>0</v>
      </c>
      <c r="G82" s="14">
        <v>3</v>
      </c>
      <c r="H82" s="14">
        <v>0</v>
      </c>
      <c r="I82" s="15">
        <f t="shared" si="2"/>
        <v>8</v>
      </c>
      <c r="J82" s="32">
        <f t="shared" si="3"/>
        <v>0.25</v>
      </c>
    </row>
    <row r="83" spans="1:10" x14ac:dyDescent="0.25">
      <c r="A83" s="37" t="s">
        <v>86</v>
      </c>
      <c r="B83" s="38">
        <v>18</v>
      </c>
      <c r="C83" s="38">
        <v>0</v>
      </c>
      <c r="D83" s="38">
        <v>41</v>
      </c>
      <c r="E83" s="38">
        <v>0</v>
      </c>
      <c r="F83" s="38">
        <v>5</v>
      </c>
      <c r="G83" s="38">
        <v>0</v>
      </c>
      <c r="H83" s="38">
        <v>0</v>
      </c>
      <c r="I83" s="39">
        <f t="shared" si="2"/>
        <v>64</v>
      </c>
      <c r="J83" s="40">
        <f t="shared" si="3"/>
        <v>0.71875</v>
      </c>
    </row>
    <row r="84" spans="1:10" x14ac:dyDescent="0.25">
      <c r="A84" s="13" t="s">
        <v>87</v>
      </c>
      <c r="B84" s="14">
        <v>5</v>
      </c>
      <c r="C84" s="14">
        <v>0</v>
      </c>
      <c r="D84" s="3">
        <v>1</v>
      </c>
      <c r="E84" s="3">
        <v>1</v>
      </c>
      <c r="F84" s="3">
        <v>0</v>
      </c>
      <c r="G84" s="14">
        <v>6</v>
      </c>
      <c r="H84" s="14">
        <v>0</v>
      </c>
      <c r="I84" s="15">
        <f t="shared" si="2"/>
        <v>13</v>
      </c>
      <c r="J84" s="32">
        <f t="shared" si="3"/>
        <v>0.15384615384615385</v>
      </c>
    </row>
    <row r="85" spans="1:10" x14ac:dyDescent="0.25">
      <c r="A85" s="37" t="s">
        <v>88</v>
      </c>
      <c r="B85" s="38">
        <v>6</v>
      </c>
      <c r="C85" s="38">
        <v>0</v>
      </c>
      <c r="D85" s="38">
        <v>69</v>
      </c>
      <c r="E85" s="38">
        <v>1</v>
      </c>
      <c r="F85" s="38">
        <v>0</v>
      </c>
      <c r="G85" s="38">
        <v>0</v>
      </c>
      <c r="H85" s="38">
        <v>15</v>
      </c>
      <c r="I85" s="39">
        <f t="shared" si="2"/>
        <v>91</v>
      </c>
      <c r="J85" s="40">
        <f t="shared" si="3"/>
        <v>0.76923076923076927</v>
      </c>
    </row>
    <row r="86" spans="1:10" x14ac:dyDescent="0.25">
      <c r="A86" s="13" t="s">
        <v>89</v>
      </c>
      <c r="B86" s="14">
        <v>0</v>
      </c>
      <c r="C86" s="14">
        <v>11</v>
      </c>
      <c r="D86" s="3">
        <v>0</v>
      </c>
      <c r="E86" s="3">
        <v>0</v>
      </c>
      <c r="F86" s="3">
        <v>0</v>
      </c>
      <c r="G86" s="14">
        <v>0</v>
      </c>
      <c r="H86" s="14">
        <v>10</v>
      </c>
      <c r="I86" s="15">
        <f t="shared" si="2"/>
        <v>21</v>
      </c>
      <c r="J86" s="32">
        <f t="shared" si="3"/>
        <v>0</v>
      </c>
    </row>
    <row r="87" spans="1:10" x14ac:dyDescent="0.25">
      <c r="A87" s="13" t="s">
        <v>90</v>
      </c>
      <c r="B87" s="14">
        <v>3</v>
      </c>
      <c r="C87" s="14">
        <v>0</v>
      </c>
      <c r="D87" s="3">
        <v>3</v>
      </c>
      <c r="E87" s="3">
        <v>1</v>
      </c>
      <c r="F87" s="3">
        <v>0</v>
      </c>
      <c r="G87" s="14">
        <v>3</v>
      </c>
      <c r="H87" s="14">
        <v>0</v>
      </c>
      <c r="I87" s="15">
        <f t="shared" si="2"/>
        <v>10</v>
      </c>
      <c r="J87" s="32">
        <f t="shared" si="3"/>
        <v>0.4</v>
      </c>
    </row>
    <row r="88" spans="1:10" x14ac:dyDescent="0.25">
      <c r="A88" s="13" t="s">
        <v>91</v>
      </c>
      <c r="B88" s="14">
        <v>1</v>
      </c>
      <c r="C88" s="14">
        <v>0</v>
      </c>
      <c r="D88" s="3">
        <v>0</v>
      </c>
      <c r="E88" s="3">
        <v>0</v>
      </c>
      <c r="F88" s="3">
        <v>0</v>
      </c>
      <c r="G88" s="14">
        <v>0</v>
      </c>
      <c r="H88" s="14">
        <v>0</v>
      </c>
      <c r="I88" s="15">
        <f t="shared" si="2"/>
        <v>1</v>
      </c>
      <c r="J88" s="32">
        <f t="shared" si="3"/>
        <v>0</v>
      </c>
    </row>
    <row r="89" spans="1:10" x14ac:dyDescent="0.25">
      <c r="A89" s="37" t="s">
        <v>92</v>
      </c>
      <c r="B89" s="38">
        <v>1</v>
      </c>
      <c r="C89" s="38">
        <v>0</v>
      </c>
      <c r="D89" s="38">
        <v>2</v>
      </c>
      <c r="E89" s="38">
        <v>0</v>
      </c>
      <c r="F89" s="38">
        <v>0</v>
      </c>
      <c r="G89" s="38">
        <v>0</v>
      </c>
      <c r="H89" s="38">
        <v>0</v>
      </c>
      <c r="I89" s="39">
        <f t="shared" si="2"/>
        <v>3</v>
      </c>
      <c r="J89" s="40">
        <f t="shared" si="3"/>
        <v>0.66666666666666663</v>
      </c>
    </row>
    <row r="90" spans="1:10" x14ac:dyDescent="0.25">
      <c r="A90" s="37" t="s">
        <v>93</v>
      </c>
      <c r="B90" s="38">
        <v>3</v>
      </c>
      <c r="C90" s="38">
        <v>0</v>
      </c>
      <c r="D90" s="38">
        <v>34</v>
      </c>
      <c r="E90" s="38">
        <v>5</v>
      </c>
      <c r="F90" s="38">
        <v>9</v>
      </c>
      <c r="G90" s="38">
        <v>22</v>
      </c>
      <c r="H90" s="38">
        <v>0</v>
      </c>
      <c r="I90" s="39">
        <f t="shared" si="2"/>
        <v>73</v>
      </c>
      <c r="J90" s="40">
        <f t="shared" si="3"/>
        <v>0.65753424657534243</v>
      </c>
    </row>
    <row r="91" spans="1:10" x14ac:dyDescent="0.25">
      <c r="A91" s="13" t="s">
        <v>94</v>
      </c>
      <c r="B91" s="14">
        <v>1</v>
      </c>
      <c r="C91" s="14">
        <v>0</v>
      </c>
      <c r="D91" s="3">
        <v>0</v>
      </c>
      <c r="E91" s="3">
        <v>1</v>
      </c>
      <c r="F91" s="3">
        <v>0</v>
      </c>
      <c r="G91" s="14">
        <v>5</v>
      </c>
      <c r="H91" s="14">
        <v>0</v>
      </c>
      <c r="I91" s="15">
        <f t="shared" si="2"/>
        <v>7</v>
      </c>
      <c r="J91" s="32">
        <f t="shared" si="3"/>
        <v>0.14285714285714285</v>
      </c>
    </row>
    <row r="92" spans="1:10" x14ac:dyDescent="0.25">
      <c r="A92" s="13" t="s">
        <v>95</v>
      </c>
      <c r="B92" s="14">
        <v>10</v>
      </c>
      <c r="C92" s="14">
        <v>0</v>
      </c>
      <c r="D92" s="3">
        <v>0</v>
      </c>
      <c r="E92" s="3">
        <v>0</v>
      </c>
      <c r="F92" s="3">
        <v>0</v>
      </c>
      <c r="G92" s="14">
        <v>6</v>
      </c>
      <c r="H92" s="14">
        <v>13</v>
      </c>
      <c r="I92" s="15">
        <f t="shared" si="2"/>
        <v>29</v>
      </c>
      <c r="J92" s="32">
        <f t="shared" si="3"/>
        <v>0</v>
      </c>
    </row>
    <row r="93" spans="1:10" x14ac:dyDescent="0.25">
      <c r="A93" s="13" t="s">
        <v>96</v>
      </c>
      <c r="B93" s="14">
        <v>2</v>
      </c>
      <c r="C93" s="14">
        <v>0</v>
      </c>
      <c r="D93" s="3">
        <v>3</v>
      </c>
      <c r="E93" s="3">
        <v>0</v>
      </c>
      <c r="F93" s="3">
        <v>0</v>
      </c>
      <c r="G93" s="14">
        <v>0</v>
      </c>
      <c r="H93" s="14">
        <v>28</v>
      </c>
      <c r="I93" s="15">
        <f t="shared" si="2"/>
        <v>33</v>
      </c>
      <c r="J93" s="32">
        <f t="shared" si="3"/>
        <v>9.0909090909090912E-2</v>
      </c>
    </row>
    <row r="94" spans="1:10" x14ac:dyDescent="0.25">
      <c r="A94" s="13" t="s">
        <v>97</v>
      </c>
      <c r="B94" s="14">
        <v>0</v>
      </c>
      <c r="C94" s="14">
        <v>0</v>
      </c>
      <c r="D94" s="3">
        <v>0</v>
      </c>
      <c r="E94" s="3">
        <v>0</v>
      </c>
      <c r="F94" s="3">
        <v>0</v>
      </c>
      <c r="G94" s="14">
        <v>3</v>
      </c>
      <c r="H94" s="14">
        <v>0</v>
      </c>
      <c r="I94" s="15">
        <f t="shared" si="2"/>
        <v>3</v>
      </c>
      <c r="J94" s="32">
        <f t="shared" si="3"/>
        <v>0</v>
      </c>
    </row>
    <row r="95" spans="1:10" x14ac:dyDescent="0.25">
      <c r="A95" s="13" t="s">
        <v>98</v>
      </c>
      <c r="B95" s="14">
        <v>5</v>
      </c>
      <c r="C95" s="14">
        <v>0</v>
      </c>
      <c r="D95" s="3">
        <v>0</v>
      </c>
      <c r="E95" s="3">
        <v>0</v>
      </c>
      <c r="F95" s="3">
        <v>0</v>
      </c>
      <c r="G95" s="14">
        <v>0</v>
      </c>
      <c r="H95" s="14">
        <v>14</v>
      </c>
      <c r="I95" s="15">
        <f t="shared" si="2"/>
        <v>19</v>
      </c>
      <c r="J95" s="32">
        <f t="shared" si="3"/>
        <v>0</v>
      </c>
    </row>
    <row r="96" spans="1:10" x14ac:dyDescent="0.25">
      <c r="A96" s="13" t="s">
        <v>99</v>
      </c>
      <c r="B96" s="14">
        <v>0</v>
      </c>
      <c r="C96" s="14">
        <v>0</v>
      </c>
      <c r="D96" s="3">
        <v>0</v>
      </c>
      <c r="E96" s="3">
        <v>1</v>
      </c>
      <c r="F96" s="3">
        <v>0</v>
      </c>
      <c r="G96" s="14">
        <v>2</v>
      </c>
      <c r="H96" s="14">
        <v>0</v>
      </c>
      <c r="I96" s="15">
        <f t="shared" si="2"/>
        <v>3</v>
      </c>
      <c r="J96" s="32">
        <f t="shared" si="3"/>
        <v>0.33333333333333331</v>
      </c>
    </row>
    <row r="97" spans="1:10" x14ac:dyDescent="0.25">
      <c r="A97" s="13" t="s">
        <v>100</v>
      </c>
      <c r="B97" s="14">
        <v>0</v>
      </c>
      <c r="C97" s="14">
        <v>7</v>
      </c>
      <c r="D97" s="3">
        <v>0</v>
      </c>
      <c r="E97" s="3">
        <v>0</v>
      </c>
      <c r="F97" s="3">
        <v>0</v>
      </c>
      <c r="G97" s="14">
        <v>0</v>
      </c>
      <c r="H97" s="14">
        <v>1</v>
      </c>
      <c r="I97" s="15">
        <f t="shared" si="2"/>
        <v>8</v>
      </c>
      <c r="J97" s="32">
        <f t="shared" si="3"/>
        <v>0</v>
      </c>
    </row>
    <row r="98" spans="1:10" x14ac:dyDescent="0.25">
      <c r="A98" s="13" t="s">
        <v>101</v>
      </c>
      <c r="B98" s="14">
        <v>4</v>
      </c>
      <c r="C98" s="14">
        <v>0</v>
      </c>
      <c r="D98" s="3">
        <v>0</v>
      </c>
      <c r="E98" s="3">
        <v>0</v>
      </c>
      <c r="F98" s="3">
        <v>0</v>
      </c>
      <c r="G98" s="14">
        <v>0</v>
      </c>
      <c r="H98" s="14">
        <v>0</v>
      </c>
      <c r="I98" s="15">
        <f t="shared" si="2"/>
        <v>4</v>
      </c>
      <c r="J98" s="32">
        <f t="shared" si="3"/>
        <v>0</v>
      </c>
    </row>
    <row r="99" spans="1:10" x14ac:dyDescent="0.25">
      <c r="A99" s="13" t="s">
        <v>102</v>
      </c>
      <c r="B99" s="14">
        <v>5</v>
      </c>
      <c r="C99" s="14">
        <v>0</v>
      </c>
      <c r="D99" s="3">
        <v>0</v>
      </c>
      <c r="E99" s="3">
        <v>0</v>
      </c>
      <c r="F99" s="3">
        <v>0</v>
      </c>
      <c r="G99" s="14">
        <v>18</v>
      </c>
      <c r="H99" s="14">
        <v>0</v>
      </c>
      <c r="I99" s="15">
        <f t="shared" si="2"/>
        <v>23</v>
      </c>
      <c r="J99" s="32">
        <f t="shared" si="3"/>
        <v>0</v>
      </c>
    </row>
    <row r="100" spans="1:10" x14ac:dyDescent="0.25">
      <c r="A100" s="37" t="s">
        <v>103</v>
      </c>
      <c r="B100" s="38">
        <v>0</v>
      </c>
      <c r="C100" s="38">
        <v>0</v>
      </c>
      <c r="D100" s="38">
        <v>1</v>
      </c>
      <c r="E100" s="38">
        <v>0</v>
      </c>
      <c r="F100" s="38">
        <v>0</v>
      </c>
      <c r="G100" s="38">
        <v>1</v>
      </c>
      <c r="H100" s="38">
        <v>0</v>
      </c>
      <c r="I100" s="39">
        <f t="shared" si="2"/>
        <v>2</v>
      </c>
      <c r="J100" s="40">
        <f t="shared" si="3"/>
        <v>0.5</v>
      </c>
    </row>
    <row r="101" spans="1:10" x14ac:dyDescent="0.25">
      <c r="A101" s="13" t="s">
        <v>104</v>
      </c>
      <c r="B101" s="14">
        <v>4</v>
      </c>
      <c r="C101" s="14">
        <v>0</v>
      </c>
      <c r="D101" s="3">
        <v>14</v>
      </c>
      <c r="E101" s="3">
        <v>14</v>
      </c>
      <c r="F101" s="3">
        <v>3</v>
      </c>
      <c r="G101" s="14">
        <v>38</v>
      </c>
      <c r="H101" s="14">
        <v>0</v>
      </c>
      <c r="I101" s="15">
        <f t="shared" si="2"/>
        <v>73</v>
      </c>
      <c r="J101" s="32">
        <f t="shared" si="3"/>
        <v>0.42465753424657532</v>
      </c>
    </row>
    <row r="102" spans="1:10" x14ac:dyDescent="0.25">
      <c r="A102" s="13" t="s">
        <v>105</v>
      </c>
      <c r="B102" s="14">
        <v>0</v>
      </c>
      <c r="C102" s="14">
        <v>0</v>
      </c>
      <c r="D102" s="3">
        <v>0</v>
      </c>
      <c r="E102" s="3">
        <v>0</v>
      </c>
      <c r="F102" s="3">
        <v>0</v>
      </c>
      <c r="G102" s="14">
        <v>0</v>
      </c>
      <c r="H102" s="14">
        <v>2</v>
      </c>
      <c r="I102" s="15">
        <f t="shared" si="2"/>
        <v>2</v>
      </c>
      <c r="J102" s="32">
        <f t="shared" si="3"/>
        <v>0</v>
      </c>
    </row>
    <row r="103" spans="1:10" x14ac:dyDescent="0.25">
      <c r="A103" s="37" t="s">
        <v>106</v>
      </c>
      <c r="B103" s="38">
        <v>6</v>
      </c>
      <c r="C103" s="38">
        <v>4</v>
      </c>
      <c r="D103" s="38">
        <v>118</v>
      </c>
      <c r="E103" s="38">
        <v>10</v>
      </c>
      <c r="F103" s="38">
        <v>0</v>
      </c>
      <c r="G103" s="38">
        <v>6</v>
      </c>
      <c r="H103" s="38">
        <v>18</v>
      </c>
      <c r="I103" s="39">
        <f t="shared" si="2"/>
        <v>162</v>
      </c>
      <c r="J103" s="40">
        <f t="shared" si="3"/>
        <v>0.79012345679012341</v>
      </c>
    </row>
    <row r="104" spans="1:10" x14ac:dyDescent="0.25">
      <c r="A104" s="37" t="s">
        <v>107</v>
      </c>
      <c r="B104" s="38">
        <v>193</v>
      </c>
      <c r="C104" s="38">
        <v>1</v>
      </c>
      <c r="D104" s="38">
        <v>921</v>
      </c>
      <c r="E104" s="38">
        <v>40</v>
      </c>
      <c r="F104" s="38">
        <v>1</v>
      </c>
      <c r="G104" s="38">
        <v>131</v>
      </c>
      <c r="H104" s="38">
        <v>1</v>
      </c>
      <c r="I104" s="39">
        <f t="shared" si="2"/>
        <v>1288</v>
      </c>
      <c r="J104" s="40">
        <f t="shared" si="3"/>
        <v>0.74689440993788825</v>
      </c>
    </row>
    <row r="105" spans="1:10" x14ac:dyDescent="0.25">
      <c r="A105" s="13" t="s">
        <v>108</v>
      </c>
      <c r="B105" s="14">
        <v>4</v>
      </c>
      <c r="C105" s="14">
        <v>0</v>
      </c>
      <c r="D105" s="3">
        <v>0</v>
      </c>
      <c r="E105" s="3">
        <v>0</v>
      </c>
      <c r="F105" s="3">
        <v>0</v>
      </c>
      <c r="G105" s="14">
        <v>0</v>
      </c>
      <c r="H105" s="14">
        <v>0</v>
      </c>
      <c r="I105" s="15">
        <f t="shared" si="2"/>
        <v>4</v>
      </c>
      <c r="J105" s="32">
        <f t="shared" si="3"/>
        <v>0</v>
      </c>
    </row>
    <row r="106" spans="1:10" x14ac:dyDescent="0.25">
      <c r="A106" s="37" t="s">
        <v>109</v>
      </c>
      <c r="B106" s="38">
        <v>1</v>
      </c>
      <c r="C106" s="38">
        <v>0</v>
      </c>
      <c r="D106" s="38">
        <v>3</v>
      </c>
      <c r="E106" s="38">
        <v>0</v>
      </c>
      <c r="F106" s="38">
        <v>0</v>
      </c>
      <c r="G106" s="38">
        <v>1</v>
      </c>
      <c r="H106" s="38">
        <v>1</v>
      </c>
      <c r="I106" s="39">
        <f t="shared" si="2"/>
        <v>6</v>
      </c>
      <c r="J106" s="40">
        <f t="shared" si="3"/>
        <v>0.5</v>
      </c>
    </row>
    <row r="107" spans="1:10" x14ac:dyDescent="0.25">
      <c r="A107" s="13" t="s">
        <v>110</v>
      </c>
      <c r="B107" s="14">
        <v>0</v>
      </c>
      <c r="C107" s="14">
        <v>0</v>
      </c>
      <c r="D107" s="3">
        <v>0</v>
      </c>
      <c r="E107" s="3">
        <v>0</v>
      </c>
      <c r="F107" s="3">
        <v>0</v>
      </c>
      <c r="G107" s="14">
        <v>0</v>
      </c>
      <c r="H107" s="14">
        <v>11</v>
      </c>
      <c r="I107" s="15">
        <f t="shared" si="2"/>
        <v>11</v>
      </c>
      <c r="J107" s="32">
        <f t="shared" si="3"/>
        <v>0</v>
      </c>
    </row>
    <row r="108" spans="1:10" x14ac:dyDescent="0.25">
      <c r="A108" s="37" t="s">
        <v>111</v>
      </c>
      <c r="B108" s="38">
        <v>13</v>
      </c>
      <c r="C108" s="38">
        <v>0</v>
      </c>
      <c r="D108" s="38">
        <v>313</v>
      </c>
      <c r="E108" s="38">
        <v>1</v>
      </c>
      <c r="F108" s="38">
        <v>0</v>
      </c>
      <c r="G108" s="38">
        <v>0</v>
      </c>
      <c r="H108" s="38">
        <v>55</v>
      </c>
      <c r="I108" s="39">
        <f t="shared" si="2"/>
        <v>382</v>
      </c>
      <c r="J108" s="40">
        <f t="shared" si="3"/>
        <v>0.82198952879581155</v>
      </c>
    </row>
    <row r="109" spans="1:10" x14ac:dyDescent="0.25">
      <c r="A109" s="13" t="s">
        <v>112</v>
      </c>
      <c r="B109" s="14">
        <v>0</v>
      </c>
      <c r="C109" s="14">
        <v>3</v>
      </c>
      <c r="D109" s="3">
        <v>0</v>
      </c>
      <c r="E109" s="3">
        <v>0</v>
      </c>
      <c r="F109" s="3">
        <v>0</v>
      </c>
      <c r="G109" s="14">
        <v>0</v>
      </c>
      <c r="H109" s="14">
        <v>0</v>
      </c>
      <c r="I109" s="15">
        <f t="shared" si="2"/>
        <v>3</v>
      </c>
      <c r="J109" s="32">
        <f t="shared" si="3"/>
        <v>0</v>
      </c>
    </row>
    <row r="110" spans="1:10" x14ac:dyDescent="0.25">
      <c r="A110" s="13" t="s">
        <v>113</v>
      </c>
      <c r="B110" s="14">
        <v>4</v>
      </c>
      <c r="C110" s="14">
        <v>0</v>
      </c>
      <c r="D110" s="3">
        <v>0</v>
      </c>
      <c r="E110" s="3">
        <v>0</v>
      </c>
      <c r="F110" s="3">
        <v>0</v>
      </c>
      <c r="G110" s="14">
        <v>0</v>
      </c>
      <c r="H110" s="14">
        <v>0</v>
      </c>
      <c r="I110" s="15">
        <f t="shared" si="2"/>
        <v>4</v>
      </c>
      <c r="J110" s="32">
        <f t="shared" si="3"/>
        <v>0</v>
      </c>
    </row>
    <row r="111" spans="1:10" x14ac:dyDescent="0.25">
      <c r="A111" s="13" t="s">
        <v>114</v>
      </c>
      <c r="B111" s="14">
        <v>0</v>
      </c>
      <c r="C111" s="14">
        <v>54</v>
      </c>
      <c r="D111" s="3">
        <v>0</v>
      </c>
      <c r="E111" s="3">
        <v>0</v>
      </c>
      <c r="F111" s="3">
        <v>0</v>
      </c>
      <c r="G111" s="14">
        <v>0</v>
      </c>
      <c r="H111" s="14">
        <v>0</v>
      </c>
      <c r="I111" s="15">
        <f t="shared" si="2"/>
        <v>54</v>
      </c>
      <c r="J111" s="32">
        <f t="shared" si="3"/>
        <v>0</v>
      </c>
    </row>
    <row r="112" spans="1:10" x14ac:dyDescent="0.25">
      <c r="A112" s="13" t="s">
        <v>115</v>
      </c>
      <c r="B112" s="14">
        <v>12</v>
      </c>
      <c r="C112" s="14">
        <v>0</v>
      </c>
      <c r="D112" s="3">
        <v>0</v>
      </c>
      <c r="E112" s="3">
        <v>0</v>
      </c>
      <c r="F112" s="3">
        <v>0</v>
      </c>
      <c r="G112" s="14">
        <v>0</v>
      </c>
      <c r="H112" s="14">
        <v>0</v>
      </c>
      <c r="I112" s="15">
        <f t="shared" si="2"/>
        <v>12</v>
      </c>
      <c r="J112" s="32">
        <f t="shared" si="3"/>
        <v>0</v>
      </c>
    </row>
    <row r="113" spans="1:10" x14ac:dyDescent="0.25">
      <c r="A113" s="37" t="s">
        <v>116</v>
      </c>
      <c r="B113" s="38">
        <v>6</v>
      </c>
      <c r="C113" s="38">
        <v>0</v>
      </c>
      <c r="D113" s="38">
        <v>6</v>
      </c>
      <c r="E113" s="38">
        <v>0</v>
      </c>
      <c r="F113" s="38">
        <v>1</v>
      </c>
      <c r="G113" s="38">
        <v>10</v>
      </c>
      <c r="H113" s="38">
        <v>0</v>
      </c>
      <c r="I113" s="39">
        <f t="shared" si="2"/>
        <v>23</v>
      </c>
      <c r="J113" s="40">
        <f t="shared" si="3"/>
        <v>0.30434782608695654</v>
      </c>
    </row>
    <row r="114" spans="1:10" x14ac:dyDescent="0.25">
      <c r="A114" s="13" t="s">
        <v>117</v>
      </c>
      <c r="B114" s="14">
        <v>9</v>
      </c>
      <c r="C114" s="14">
        <v>0</v>
      </c>
      <c r="D114" s="3">
        <v>0</v>
      </c>
      <c r="E114" s="3">
        <v>0</v>
      </c>
      <c r="F114" s="3">
        <v>0</v>
      </c>
      <c r="G114" s="14">
        <v>0</v>
      </c>
      <c r="H114" s="14">
        <v>46</v>
      </c>
      <c r="I114" s="15">
        <f t="shared" si="2"/>
        <v>55</v>
      </c>
      <c r="J114" s="32">
        <f t="shared" si="3"/>
        <v>0</v>
      </c>
    </row>
    <row r="115" spans="1:10" x14ac:dyDescent="0.25">
      <c r="A115" s="13" t="s">
        <v>118</v>
      </c>
      <c r="B115" s="14">
        <v>19</v>
      </c>
      <c r="C115" s="14">
        <v>0</v>
      </c>
      <c r="D115" s="3">
        <v>0</v>
      </c>
      <c r="E115" s="3">
        <v>0</v>
      </c>
      <c r="F115" s="3">
        <v>0</v>
      </c>
      <c r="G115" s="14">
        <v>37</v>
      </c>
      <c r="H115" s="14">
        <v>0</v>
      </c>
      <c r="I115" s="15">
        <f t="shared" si="2"/>
        <v>56</v>
      </c>
      <c r="J115" s="32">
        <f t="shared" si="3"/>
        <v>0</v>
      </c>
    </row>
    <row r="116" spans="1:10" x14ac:dyDescent="0.25">
      <c r="A116" s="21" t="s">
        <v>126</v>
      </c>
      <c r="B116" s="19">
        <v>0</v>
      </c>
      <c r="C116" s="19">
        <v>5</v>
      </c>
      <c r="D116" s="20">
        <v>0</v>
      </c>
      <c r="E116" s="20">
        <v>0</v>
      </c>
      <c r="F116" s="20">
        <v>0</v>
      </c>
      <c r="G116" s="19">
        <v>0</v>
      </c>
      <c r="H116" s="33">
        <v>0</v>
      </c>
      <c r="I116" s="19">
        <f t="shared" si="2"/>
        <v>5</v>
      </c>
      <c r="J116" s="32">
        <f t="shared" si="3"/>
        <v>0</v>
      </c>
    </row>
    <row r="117" spans="1:10" x14ac:dyDescent="0.25">
      <c r="A117" s="21" t="s">
        <v>119</v>
      </c>
      <c r="B117" s="19">
        <v>0</v>
      </c>
      <c r="C117" s="19">
        <v>7</v>
      </c>
      <c r="D117" s="20">
        <v>0</v>
      </c>
      <c r="E117" s="20">
        <v>0</v>
      </c>
      <c r="F117" s="20">
        <v>0</v>
      </c>
      <c r="G117" s="19">
        <v>0</v>
      </c>
      <c r="H117" s="33">
        <v>1</v>
      </c>
      <c r="I117" s="19">
        <f>SUM(B117:H117)</f>
        <v>8</v>
      </c>
      <c r="J117" s="32">
        <f t="shared" si="3"/>
        <v>0</v>
      </c>
    </row>
    <row r="118" spans="1:10" x14ac:dyDescent="0.25">
      <c r="A118" s="21" t="s">
        <v>120</v>
      </c>
      <c r="B118" s="19">
        <v>0</v>
      </c>
      <c r="C118" s="19">
        <v>6</v>
      </c>
      <c r="D118" s="20">
        <v>0</v>
      </c>
      <c r="E118" s="25">
        <v>0</v>
      </c>
      <c r="F118" s="25">
        <v>0</v>
      </c>
      <c r="G118" s="19">
        <v>0</v>
      </c>
      <c r="H118" s="33">
        <v>0</v>
      </c>
      <c r="I118" s="19">
        <f t="shared" ref="I118:I120" si="4">SUM(B118:H118)</f>
        <v>6</v>
      </c>
      <c r="J118" s="32">
        <f t="shared" ref="J118:J120" si="5">SUM(D118:F118)/I118</f>
        <v>0</v>
      </c>
    </row>
    <row r="119" spans="1:10" x14ac:dyDescent="0.25">
      <c r="A119" s="21" t="s">
        <v>121</v>
      </c>
      <c r="B119" s="19">
        <v>0</v>
      </c>
      <c r="C119" s="19">
        <v>0</v>
      </c>
      <c r="D119" s="20">
        <v>0</v>
      </c>
      <c r="E119" s="20">
        <v>0</v>
      </c>
      <c r="F119" s="25">
        <v>0</v>
      </c>
      <c r="G119" s="19">
        <v>0</v>
      </c>
      <c r="H119" s="33">
        <v>1</v>
      </c>
      <c r="I119" s="19">
        <f t="shared" si="4"/>
        <v>1</v>
      </c>
      <c r="J119" s="32">
        <f t="shared" si="5"/>
        <v>0</v>
      </c>
    </row>
    <row r="120" spans="1:10" x14ac:dyDescent="0.25">
      <c r="A120" s="26" t="s">
        <v>122</v>
      </c>
      <c r="B120" s="27">
        <v>0</v>
      </c>
      <c r="C120" s="27">
        <v>0</v>
      </c>
      <c r="D120" s="28">
        <v>0</v>
      </c>
      <c r="E120" s="28">
        <v>0</v>
      </c>
      <c r="F120" s="20">
        <v>0</v>
      </c>
      <c r="G120" s="19">
        <v>0</v>
      </c>
      <c r="H120" s="34">
        <v>2</v>
      </c>
      <c r="I120" s="19">
        <f t="shared" si="4"/>
        <v>2</v>
      </c>
      <c r="J120" s="32">
        <f t="shared" si="5"/>
        <v>0</v>
      </c>
    </row>
    <row r="121" spans="1:10" x14ac:dyDescent="0.25">
      <c r="A121" s="23" t="s">
        <v>129</v>
      </c>
      <c r="B121" s="16">
        <f>SUM(B2:B120)</f>
        <v>1124</v>
      </c>
      <c r="C121" s="16">
        <f t="shared" ref="C121:H121" si="6">SUM(C2:C120)</f>
        <v>205</v>
      </c>
      <c r="D121" s="4">
        <f t="shared" si="6"/>
        <v>4859</v>
      </c>
      <c r="E121" s="4">
        <f t="shared" si="6"/>
        <v>763</v>
      </c>
      <c r="F121" s="4">
        <f t="shared" si="6"/>
        <v>168</v>
      </c>
      <c r="G121" s="16">
        <f t="shared" si="6"/>
        <v>1643</v>
      </c>
      <c r="H121" s="35">
        <f t="shared" si="6"/>
        <v>595</v>
      </c>
      <c r="I121" s="36">
        <f>SUM(B121:H121)</f>
        <v>9357</v>
      </c>
      <c r="J121" s="31"/>
    </row>
    <row r="122" spans="1:10" x14ac:dyDescent="0.25">
      <c r="A122" s="24" t="s">
        <v>130</v>
      </c>
      <c r="B122" s="19"/>
      <c r="C122" s="19"/>
      <c r="D122" s="5">
        <f>D121</f>
        <v>4859</v>
      </c>
      <c r="E122" s="5">
        <f>D122+E121</f>
        <v>5622</v>
      </c>
      <c r="F122" s="18">
        <f>E122+F121</f>
        <v>5790</v>
      </c>
      <c r="G122" s="19"/>
      <c r="H122" s="19"/>
      <c r="I122" s="19"/>
      <c r="J122" s="22"/>
    </row>
    <row r="123" spans="1:10" ht="15.75" thickBot="1" x14ac:dyDescent="0.3">
      <c r="A123" s="21"/>
      <c r="B123" s="19"/>
      <c r="C123" s="19"/>
      <c r="D123" s="3"/>
      <c r="E123" s="3"/>
      <c r="F123" s="6">
        <f>F122/I121</f>
        <v>0.61878807310035266</v>
      </c>
      <c r="G123" s="19"/>
      <c r="H123" s="19"/>
      <c r="I123" s="19"/>
      <c r="J123" s="22"/>
    </row>
    <row r="124" spans="1:10" x14ac:dyDescent="0.25">
      <c r="A124" s="29"/>
      <c r="B124" s="30"/>
      <c r="C124" s="30"/>
      <c r="D124" s="30"/>
      <c r="E124" s="30"/>
      <c r="F124" s="30"/>
      <c r="G124" s="30"/>
      <c r="H124" s="30"/>
      <c r="I124" s="29"/>
      <c r="J124" s="29"/>
    </row>
    <row r="125" spans="1:10" x14ac:dyDescent="0.25">
      <c r="A125" s="29"/>
      <c r="B125" s="30"/>
      <c r="C125" s="30"/>
      <c r="D125" s="30"/>
      <c r="E125" s="30"/>
      <c r="F125" s="30"/>
      <c r="G125" s="30"/>
      <c r="H125" s="30"/>
      <c r="I125" s="29"/>
      <c r="J125" s="29"/>
    </row>
    <row r="126" spans="1:10" x14ac:dyDescent="0.25">
      <c r="A126" s="29"/>
      <c r="B126" s="30"/>
      <c r="C126" s="30"/>
      <c r="D126" s="30"/>
      <c r="E126" s="30"/>
      <c r="F126" s="30"/>
      <c r="G126" s="30"/>
      <c r="H126" s="30"/>
      <c r="I126" s="29"/>
      <c r="J126" s="29"/>
    </row>
  </sheetData>
  <pageMargins left="0.7" right="0.7" top="0.75" bottom="0.75" header="0.3" footer="0.3"/>
  <pageSetup scale="79" fitToHeight="0" orientation="landscape" r:id="rId1"/>
  <headerFooter>
    <oddHeader xml:space="preserve">&amp;CSUMMARY OF POSITIONS SUBJECT TO NONCOMPETITIVE APPOINTMENT
H. Prt. 108-955. (Nov. 22, 2004). Plum Book, Policy and Supp. Pos. Comm. on Home. Sec. and Govt'l Aff. U.S. Senate, 106th Congress, 2d Session. Y 4.P 84/10:P 75/. GPO.
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2018-03-14T15:48:50Z</dcterms:created>
  <dcterms:modified xsi:type="dcterms:W3CDTF">2018-03-15T12:59:15Z</dcterms:modified>
</cp:coreProperties>
</file>