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0" windowWidth="20115" windowHeight="8010"/>
  </bookViews>
  <sheets>
    <sheet name="Y 4.P 84 10 P 75 " sheetId="1" r:id="rId1"/>
  </sheets>
  <definedNames>
    <definedName name="_xlnm.Print_Area" localSheetId="0">'Y 4.P 84 10 P 75 '!$A$1:$J$108</definedName>
    <definedName name="_xlnm.Print_Titles" localSheetId="0">'Y 4.P 84 10 P 75 '!$1:$1</definedName>
  </definedNames>
  <calcPr calcId="144525"/>
</workbook>
</file>

<file path=xl/calcChain.xml><?xml version="1.0" encoding="utf-8"?>
<calcChain xmlns="http://schemas.openxmlformats.org/spreadsheetml/2006/main">
  <c r="F108" i="1" l="1"/>
  <c r="J106" i="1"/>
  <c r="I106" i="1"/>
  <c r="E107" i="1"/>
  <c r="F107" i="1" s="1"/>
  <c r="D10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2" i="1"/>
  <c r="C106" i="1" l="1"/>
  <c r="D106" i="1"/>
  <c r="E106" i="1"/>
  <c r="F106" i="1"/>
  <c r="G106" i="1"/>
  <c r="H106" i="1"/>
  <c r="B106" i="1"/>
</calcChain>
</file>

<file path=xl/sharedStrings.xml><?xml version="1.0" encoding="utf-8"?>
<sst xmlns="http://schemas.openxmlformats.org/spreadsheetml/2006/main" count="115" uniqueCount="115">
  <si>
    <t>ADVISORY COUNCIL ON HISTORIC PRESERVATION</t>
  </si>
  <si>
    <t>AFRICAN  DEVELOPMENT  FOUNDATION</t>
  </si>
  <si>
    <t>AMERICAN BATTLE MONUMENTS COMMISSION</t>
  </si>
  <si>
    <t>APPALACHIAN  REGIONAL  COMMISSION</t>
  </si>
  <si>
    <t>ARCTIC RESEARCH COMMISSION</t>
  </si>
  <si>
    <t>ARMED FORCES RETIREMENT HOME</t>
  </si>
  <si>
    <t>CENTRAL INTELLIGENCE AGENCY</t>
  </si>
  <si>
    <t>COMMISSION OF FINE ARTS</t>
  </si>
  <si>
    <t>COMMISSION ON CIVIL RIGHTS</t>
  </si>
  <si>
    <t>COMMODITY FUTURES TRADING COMMISSION</t>
  </si>
  <si>
    <t>CONSUMER PRODUCT SAFETY COMMISSION</t>
  </si>
  <si>
    <t>CORPORATION FOR NATIONAL AND COMMUNITY SERVICE</t>
  </si>
  <si>
    <t>DEFENSE NUCLEAR FACILITIES SAFETY BOARD</t>
  </si>
  <si>
    <t>DELAWARE RIVER BASIN COMMISSION</t>
  </si>
  <si>
    <t>DEPARTMENT OF AGRICULTURE</t>
  </si>
  <si>
    <t>DEPARTMENT OF COMMERCE</t>
  </si>
  <si>
    <t>DEPARTMENT OF DEFENSE I OFFICE OF THE SECRETARY</t>
  </si>
  <si>
    <t>DEPARTMENT OF DEFENSE - DEPARTMENT OF THE AIR FORCE</t>
  </si>
  <si>
    <t>DEPARTMENT OF DEFENSE - DEPARTMENT OF THE ARMY</t>
  </si>
  <si>
    <t>DEPARTMENT OF DEFENSE - DEPARTMENT OF THE NAVY</t>
  </si>
  <si>
    <t>DEPARTMENT OF EDUCATION</t>
  </si>
  <si>
    <t>DEPARTMENT OF ENERGY</t>
  </si>
  <si>
    <t>DEPARTMENT OF HEALTH AND HUMAN SERVICES</t>
  </si>
  <si>
    <t>DEPARTMENT OF HOUSING AND URBAN DEVELOPMENT</t>
  </si>
  <si>
    <t>DEPARTMENT OF INTERIOR</t>
  </si>
  <si>
    <t>DEPARTMENT OF JUSTICE</t>
  </si>
  <si>
    <t>DEPARTMENT OF LABOR</t>
  </si>
  <si>
    <t>DEPARTMENT OF STATE</t>
  </si>
  <si>
    <t>DEPARTMENT OF TRANSPORTATION</t>
  </si>
  <si>
    <t>DEPARTMENT OF TREASURY</t>
  </si>
  <si>
    <t>DEPARTMENT OF VETERANS AFFAIRS</t>
  </si>
  <si>
    <t>ENVIRONMENTAL PROTECTION AGENCY</t>
  </si>
  <si>
    <t>EQUAL EMPLOYMENT OPPORTUNITY COMMISSION</t>
  </si>
  <si>
    <t>EXECUTIVE OFFICE OF THE PRESIDENT</t>
  </si>
  <si>
    <t>EXPORT-IMPORT BANK OF THE UNITED STATES</t>
  </si>
  <si>
    <t>FARM CREDIT ADMINISTRATION</t>
  </si>
  <si>
    <t>FEDERAL COMMUNICATIONS COMMISSION</t>
  </si>
  <si>
    <t>FEDERAL DEPOSIT INSURANCE CORPORATION</t>
  </si>
  <si>
    <t>FEDERAL ELECTION COMMISSION</t>
  </si>
  <si>
    <t>FEDERAL EMERGENCY MANAGEMENT AGENCY</t>
  </si>
  <si>
    <t>FEDERAL ENERGY REGULATORY COMMISSION</t>
  </si>
  <si>
    <t>FEDERAL HOUSING FINANCE BOARD</t>
  </si>
  <si>
    <t>FEDERAL LABOR RELATIONS AUTHORITY</t>
  </si>
  <si>
    <t>FEDERAL MARITIME COMMISSION</t>
  </si>
  <si>
    <t>FEDERAL MEDIATION AND CONCILIATION SERVICE</t>
  </si>
  <si>
    <t>FEDERAL MINE SAFETY AND HEALTH REVIEW COMMISSION</t>
  </si>
  <si>
    <t>FEDERAL RESERVE SYSTEM</t>
  </si>
  <si>
    <t>FEDERAL RETIREMENT THRIFT INVESTMENT BOARD</t>
  </si>
  <si>
    <t>FEDERAL TRADE COMMISSION</t>
  </si>
  <si>
    <t>GENERAL  SERVICES  ADMINISTRATION</t>
  </si>
  <si>
    <t>HARRY S. TRUMAN SCHOLARSHIP FOUNDATION</t>
  </si>
  <si>
    <t>INTER-AMERICAN   FOUNDATION</t>
  </si>
  <si>
    <t>INTERSTATE COMMISSION ON THE POTOMAC RIVER BASIN</t>
  </si>
  <si>
    <t>JAMES MADISON MEMORIAL FELLOWSHIP FOUNDATION</t>
  </si>
  <si>
    <t>JAPAN-UNITED STATES FRIENDSHIP COMMISSION</t>
  </si>
  <si>
    <t>MARINE MAMMAL COMMISSION</t>
  </si>
  <si>
    <t>MERIT SYSTEMS PROTECTION BOARD</t>
  </si>
  <si>
    <t>NATIONAL AERONAUTICS AND SPACE ADMINISTRATION</t>
  </si>
  <si>
    <t>NATIONAL ARCHIVES AND RECORDS ADMINISTRATION</t>
  </si>
  <si>
    <t>NATIONAL CAPITAL PLANNING COMMISSION</t>
  </si>
  <si>
    <t>NATIONAL COUNCIL ON DISABILITY</t>
  </si>
  <si>
    <t>NATIONAL CREDIT UNION ADMINISTRATION</t>
  </si>
  <si>
    <t>NATIONAL FOUNDATION ON THE ARTS AND THE HUMANITIES</t>
  </si>
  <si>
    <t>NATIONAL LABOR RELATIONS BOARD</t>
  </si>
  <si>
    <t>NATIONAL MEDIATION BOARD</t>
  </si>
  <si>
    <t>NATIONAL SCIENCE FOUNDATION</t>
  </si>
  <si>
    <t>NATIONAL TRANSPORTATION SAFETY BOARD</t>
  </si>
  <si>
    <t>NUCLEAR REGULATORY COMMISSION</t>
  </si>
  <si>
    <t>NUCLEAR WASTE TECHNICAL REVIEW BOARD</t>
  </si>
  <si>
    <t>OCCUPATIONAL SAFETY AND HEALTH REVIEW COMMISSION</t>
  </si>
  <si>
    <t>OFFICE OF GOVERNMENT ETHICS</t>
  </si>
  <si>
    <t>OFFICE OF NAVAJO &amp; HOPI INDIAN RELOCATION</t>
  </si>
  <si>
    <t>OFFICE OF PERSONNEL MANAGEMENT</t>
  </si>
  <si>
    <t>OFFICE OF SPECIAL COUNSEL</t>
  </si>
  <si>
    <t>PANAMA CANAL COMMISSION</t>
  </si>
  <si>
    <t>PEACE CORPS</t>
  </si>
  <si>
    <t>PENSION BENEFIT GUARANTY CORPORATION</t>
  </si>
  <si>
    <t>PHYSICIAN PAYMENT REVIEW COMMISSION</t>
  </si>
  <si>
    <t>POSTAL RATE COMMISSION</t>
  </si>
  <si>
    <t>PRESIDENT'S COMMISSION ON WHITE HOUSE FELLOWSHIPS</t>
  </si>
  <si>
    <t>RAILROAD RETIREMENT BOARD</t>
  </si>
  <si>
    <t>SECURITIES AND EXCHANGE COMMISSION</t>
  </si>
  <si>
    <t>SELECTIVE SERVICE SYSTEM</t>
  </si>
  <si>
    <t>SMALL BUSINESS ADMINISTRATION</t>
  </si>
  <si>
    <t>SMITHSONIAN   INSTITUTION</t>
  </si>
  <si>
    <t>SOCIAL SECURITY ADMINISTRATION</t>
  </si>
  <si>
    <t>SURFACE TRANSPORTATION BOARD</t>
  </si>
  <si>
    <t>SUSQUEHANNA RIVER BASIN COMMISSION</t>
  </si>
  <si>
    <t>TENNESSEE VALLEY AUTHORITY</t>
  </si>
  <si>
    <t>TRADE AND DEVELOPMENT AGENCY</t>
  </si>
  <si>
    <t>U.S. ARMS CONTROL AND DISARMAMENT AGENCY</t>
  </si>
  <si>
    <t>U.S. HOLOCAUST MEMORIAL COUNCIL</t>
  </si>
  <si>
    <t>U.S. INFORMATION AGENCY</t>
  </si>
  <si>
    <t>U.S. INSTITUTE OF PEACE</t>
  </si>
  <si>
    <t>U.S. INTERNATIONAL DEVELOPMENT COOPERATION AGENCY</t>
  </si>
  <si>
    <t>U.S. INTERNATIONAL TRADE COMMISSION</t>
  </si>
  <si>
    <t>U.S. POSTAL SERVICE</t>
  </si>
  <si>
    <t>WOODROW WILSON INTERNATIONAL CENTER FOR SCHOLARS</t>
  </si>
  <si>
    <t>PAS</t>
  </si>
  <si>
    <t>PA</t>
  </si>
  <si>
    <t>GEN</t>
  </si>
  <si>
    <t>NA</t>
  </si>
  <si>
    <t>LA</t>
  </si>
  <si>
    <t>SC</t>
  </si>
  <si>
    <t>XS</t>
  </si>
  <si>
    <t>Agency or Department</t>
  </si>
  <si>
    <t>ARCHITECTURAL AND TRANSPORTATION BARRIERS COMPLIANCE  BOARD</t>
  </si>
  <si>
    <t>BARRY M. GOLDWATER SCHOLARSHIP AND EXCELLENCE IN EDUCATION FOUNDATION</t>
  </si>
  <si>
    <t>COMMITTEE FOR PURCHASE FROM PEOPLE WHO ARE BLIND OR SEVERELY DISABLED</t>
  </si>
  <si>
    <t>INTERNATIONAL BOUNDARY AND WATER COMMISSION, UNITED STATES AND MEXICO</t>
  </si>
  <si>
    <t>NATIONAL COMMISSION ON LIBRARIES AND INFORMATION SCIENCE</t>
  </si>
  <si>
    <t>PRESIDENT'S COMMITTEE ON EMPLOYMENT OF PEOPLE WITH DISABILITIES</t>
  </si>
  <si>
    <t>TOTAL</t>
  </si>
  <si>
    <t>SES (%)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</si>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</sst>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9" fontId="0" fillId="0" borderId="3" xfId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Font="1" applyFill="1"/>
    <xf numFmtId="0" fontId="3" fillId="2" borderId="0" xfId="0" applyFont="1" applyFill="1" applyAlignment="1">
      <alignment horizontal="right"/>
    </xf>
    <xf numFmtId="164" fontId="3" fillId="2" borderId="5" xfId="1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right"/>
    </xf>
    <xf numFmtId="0" fontId="0" fillId="3" borderId="4" xfId="0" applyFont="1" applyFill="1" applyBorder="1" applyAlignment="1">
      <alignment horizontal="right"/>
    </xf>
    <xf numFmtId="164" fontId="0" fillId="3" borderId="0" xfId="1" applyNumberFormat="1" applyFont="1" applyFill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workbookViewId="0">
      <selection activeCell="A4" sqref="A4"/>
    </sheetView>
  </sheetViews>
  <sheetFormatPr defaultRowHeight="15" x14ac:dyDescent="0.25"/>
  <cols>
    <col min="1" max="1" width="52.140625" style="1" customWidth="1"/>
    <col min="2" max="8" width="9.140625" style="2"/>
    <col min="9" max="16384" width="9.140625" style="1"/>
  </cols>
  <sheetData>
    <row r="1" spans="1:10" ht="15.75" thickBot="1" x14ac:dyDescent="0.3">
      <c r="A1" s="5" t="s">
        <v>105</v>
      </c>
      <c r="B1" s="6" t="s">
        <v>98</v>
      </c>
      <c r="C1" s="6" t="s">
        <v>99</v>
      </c>
      <c r="D1" s="7" t="s">
        <v>100</v>
      </c>
      <c r="E1" s="7" t="s">
        <v>101</v>
      </c>
      <c r="F1" s="8" t="s">
        <v>102</v>
      </c>
      <c r="G1" s="9" t="s">
        <v>103</v>
      </c>
      <c r="H1" s="6" t="s">
        <v>104</v>
      </c>
      <c r="I1" s="3" t="s">
        <v>114</v>
      </c>
      <c r="J1" s="4" t="s">
        <v>113</v>
      </c>
    </row>
    <row r="2" spans="1:10" x14ac:dyDescent="0.25">
      <c r="A2" s="10" t="s">
        <v>0</v>
      </c>
      <c r="B2" s="2">
        <v>0</v>
      </c>
      <c r="C2" s="2">
        <v>10</v>
      </c>
      <c r="D2" s="11">
        <v>1</v>
      </c>
      <c r="E2" s="11">
        <v>0</v>
      </c>
      <c r="F2" s="11">
        <v>0</v>
      </c>
      <c r="G2" s="2">
        <v>0</v>
      </c>
      <c r="H2" s="2">
        <v>0</v>
      </c>
      <c r="I2" s="12">
        <f>SUM(B2:H2)</f>
        <v>11</v>
      </c>
      <c r="J2" s="23">
        <f>SUM(D2:F2)/I2</f>
        <v>9.0909090909090912E-2</v>
      </c>
    </row>
    <row r="3" spans="1:10" s="16" customFormat="1" x14ac:dyDescent="0.25">
      <c r="A3" s="13" t="s">
        <v>1</v>
      </c>
      <c r="B3" s="14">
        <v>7</v>
      </c>
      <c r="C3" s="14">
        <v>0</v>
      </c>
      <c r="D3" s="11">
        <v>0</v>
      </c>
      <c r="E3" s="11">
        <v>0</v>
      </c>
      <c r="F3" s="11">
        <v>0</v>
      </c>
      <c r="G3" s="14">
        <v>1</v>
      </c>
      <c r="H3" s="14">
        <v>1</v>
      </c>
      <c r="I3" s="12">
        <f t="shared" ref="I3:I66" si="0">SUM(B3:H3)</f>
        <v>9</v>
      </c>
      <c r="J3" s="23">
        <f t="shared" ref="J3:J66" si="1">SUM(D3:F3)/I3</f>
        <v>0</v>
      </c>
    </row>
    <row r="4" spans="1:10" s="16" customFormat="1" x14ac:dyDescent="0.25">
      <c r="A4" s="13" t="s">
        <v>2</v>
      </c>
      <c r="B4" s="14">
        <v>0</v>
      </c>
      <c r="C4" s="14">
        <v>12</v>
      </c>
      <c r="D4" s="11">
        <v>0</v>
      </c>
      <c r="E4" s="11">
        <v>0</v>
      </c>
      <c r="F4" s="11">
        <v>0</v>
      </c>
      <c r="G4" s="14">
        <v>0</v>
      </c>
      <c r="H4" s="14">
        <v>0</v>
      </c>
      <c r="I4" s="12">
        <f t="shared" si="0"/>
        <v>12</v>
      </c>
      <c r="J4" s="23">
        <f t="shared" si="1"/>
        <v>0</v>
      </c>
    </row>
    <row r="5" spans="1:10" s="16" customFormat="1" x14ac:dyDescent="0.25">
      <c r="A5" s="13" t="s">
        <v>3</v>
      </c>
      <c r="B5" s="14">
        <v>2</v>
      </c>
      <c r="C5" s="14">
        <v>0</v>
      </c>
      <c r="D5" s="11">
        <v>0</v>
      </c>
      <c r="E5" s="11">
        <v>0</v>
      </c>
      <c r="F5" s="11">
        <v>0</v>
      </c>
      <c r="G5" s="14">
        <v>2</v>
      </c>
      <c r="H5" s="14">
        <v>0</v>
      </c>
      <c r="I5" s="12">
        <f t="shared" si="0"/>
        <v>4</v>
      </c>
      <c r="J5" s="23">
        <f t="shared" si="1"/>
        <v>0</v>
      </c>
    </row>
    <row r="6" spans="1:10" s="16" customFormat="1" x14ac:dyDescent="0.25">
      <c r="A6" s="13" t="s">
        <v>106</v>
      </c>
      <c r="B6" s="14">
        <v>0</v>
      </c>
      <c r="C6" s="14">
        <v>13</v>
      </c>
      <c r="D6" s="11">
        <v>0</v>
      </c>
      <c r="E6" s="11">
        <v>0</v>
      </c>
      <c r="F6" s="11">
        <v>0</v>
      </c>
      <c r="G6" s="14">
        <v>0</v>
      </c>
      <c r="H6" s="14">
        <v>0</v>
      </c>
      <c r="I6" s="12">
        <f t="shared" si="0"/>
        <v>13</v>
      </c>
      <c r="J6" s="23">
        <f t="shared" si="1"/>
        <v>0</v>
      </c>
    </row>
    <row r="7" spans="1:10" s="16" customFormat="1" x14ac:dyDescent="0.25">
      <c r="A7" s="13" t="s">
        <v>4</v>
      </c>
      <c r="B7" s="14">
        <v>0</v>
      </c>
      <c r="C7" s="14">
        <v>0</v>
      </c>
      <c r="D7" s="11">
        <v>1</v>
      </c>
      <c r="E7" s="11">
        <v>0</v>
      </c>
      <c r="F7" s="11">
        <v>0</v>
      </c>
      <c r="G7" s="14">
        <v>0</v>
      </c>
      <c r="H7" s="14">
        <v>0</v>
      </c>
      <c r="I7" s="12">
        <f t="shared" si="0"/>
        <v>1</v>
      </c>
      <c r="J7" s="23">
        <f t="shared" si="1"/>
        <v>1</v>
      </c>
    </row>
    <row r="8" spans="1:10" s="16" customFormat="1" x14ac:dyDescent="0.25">
      <c r="A8" s="13" t="s">
        <v>5</v>
      </c>
      <c r="B8" s="14">
        <v>0</v>
      </c>
      <c r="C8" s="14">
        <v>0</v>
      </c>
      <c r="D8" s="11">
        <v>0</v>
      </c>
      <c r="E8" s="11">
        <v>0</v>
      </c>
      <c r="F8" s="11">
        <v>0</v>
      </c>
      <c r="G8" s="14">
        <v>0</v>
      </c>
      <c r="H8" s="14">
        <v>4</v>
      </c>
      <c r="I8" s="12">
        <f t="shared" si="0"/>
        <v>4</v>
      </c>
      <c r="J8" s="23">
        <f t="shared" si="1"/>
        <v>0</v>
      </c>
    </row>
    <row r="9" spans="1:10" s="16" customFormat="1" x14ac:dyDescent="0.25">
      <c r="A9" s="13" t="s">
        <v>107</v>
      </c>
      <c r="B9" s="14">
        <v>8</v>
      </c>
      <c r="C9" s="14">
        <v>0</v>
      </c>
      <c r="D9" s="11">
        <v>0</v>
      </c>
      <c r="E9" s="11">
        <v>2</v>
      </c>
      <c r="F9" s="11">
        <v>0</v>
      </c>
      <c r="G9" s="14">
        <v>0</v>
      </c>
      <c r="H9" s="14">
        <v>5</v>
      </c>
      <c r="I9" s="12">
        <f t="shared" si="0"/>
        <v>15</v>
      </c>
      <c r="J9" s="23">
        <f t="shared" si="1"/>
        <v>0.13333333333333333</v>
      </c>
    </row>
    <row r="10" spans="1:10" s="16" customFormat="1" x14ac:dyDescent="0.25">
      <c r="A10" s="13" t="s">
        <v>6</v>
      </c>
      <c r="B10" s="14">
        <v>3</v>
      </c>
      <c r="C10" s="14">
        <v>0</v>
      </c>
      <c r="D10" s="11">
        <v>0</v>
      </c>
      <c r="E10" s="11">
        <v>0</v>
      </c>
      <c r="F10" s="11">
        <v>0</v>
      </c>
      <c r="G10" s="14">
        <v>0</v>
      </c>
      <c r="H10" s="14">
        <v>0</v>
      </c>
      <c r="I10" s="12">
        <f t="shared" si="0"/>
        <v>3</v>
      </c>
      <c r="J10" s="23">
        <f t="shared" si="1"/>
        <v>0</v>
      </c>
    </row>
    <row r="11" spans="1:10" s="16" customFormat="1" x14ac:dyDescent="0.25">
      <c r="A11" s="13" t="s">
        <v>7</v>
      </c>
      <c r="B11" s="14">
        <v>0</v>
      </c>
      <c r="C11" s="14">
        <v>7</v>
      </c>
      <c r="D11" s="11">
        <v>1</v>
      </c>
      <c r="E11" s="11">
        <v>0</v>
      </c>
      <c r="F11" s="11">
        <v>0</v>
      </c>
      <c r="G11" s="14">
        <v>0</v>
      </c>
      <c r="H11" s="14">
        <v>0</v>
      </c>
      <c r="I11" s="12">
        <f t="shared" si="0"/>
        <v>8</v>
      </c>
      <c r="J11" s="23">
        <f t="shared" si="1"/>
        <v>0.125</v>
      </c>
    </row>
    <row r="12" spans="1:10" s="16" customFormat="1" x14ac:dyDescent="0.25">
      <c r="A12" s="13" t="s">
        <v>8</v>
      </c>
      <c r="B12" s="14">
        <v>0</v>
      </c>
      <c r="C12" s="14">
        <v>5</v>
      </c>
      <c r="D12" s="11">
        <v>4</v>
      </c>
      <c r="E12" s="11">
        <v>1</v>
      </c>
      <c r="F12" s="11">
        <v>0</v>
      </c>
      <c r="G12" s="14">
        <v>8</v>
      </c>
      <c r="H12" s="14">
        <v>4</v>
      </c>
      <c r="I12" s="12">
        <f t="shared" si="0"/>
        <v>22</v>
      </c>
      <c r="J12" s="23">
        <f t="shared" si="1"/>
        <v>0.22727272727272727</v>
      </c>
    </row>
    <row r="13" spans="1:10" s="16" customFormat="1" x14ac:dyDescent="0.25">
      <c r="A13" s="13" t="s">
        <v>108</v>
      </c>
      <c r="B13" s="14">
        <v>0</v>
      </c>
      <c r="C13" s="14">
        <v>12</v>
      </c>
      <c r="D13" s="11">
        <v>1</v>
      </c>
      <c r="E13" s="11">
        <v>0</v>
      </c>
      <c r="F13" s="11">
        <v>0</v>
      </c>
      <c r="G13" s="14">
        <v>0</v>
      </c>
      <c r="H13" s="14">
        <v>0</v>
      </c>
      <c r="I13" s="12">
        <f t="shared" si="0"/>
        <v>13</v>
      </c>
      <c r="J13" s="23">
        <f t="shared" si="1"/>
        <v>7.6923076923076927E-2</v>
      </c>
    </row>
    <row r="14" spans="1:10" s="16" customFormat="1" x14ac:dyDescent="0.25">
      <c r="A14" s="25" t="s">
        <v>9</v>
      </c>
      <c r="B14" s="26">
        <v>5</v>
      </c>
      <c r="C14" s="26">
        <v>0</v>
      </c>
      <c r="D14" s="26">
        <v>8</v>
      </c>
      <c r="E14" s="26">
        <v>3</v>
      </c>
      <c r="F14" s="26">
        <v>1</v>
      </c>
      <c r="G14" s="26">
        <v>5</v>
      </c>
      <c r="H14" s="26">
        <v>0</v>
      </c>
      <c r="I14" s="27">
        <f t="shared" si="0"/>
        <v>22</v>
      </c>
      <c r="J14" s="28">
        <f t="shared" si="1"/>
        <v>0.54545454545454541</v>
      </c>
    </row>
    <row r="15" spans="1:10" s="16" customFormat="1" x14ac:dyDescent="0.25">
      <c r="A15" s="13" t="s">
        <v>10</v>
      </c>
      <c r="B15" s="14">
        <v>5</v>
      </c>
      <c r="C15" s="14">
        <v>0</v>
      </c>
      <c r="D15" s="11">
        <v>4</v>
      </c>
      <c r="E15" s="11">
        <v>2</v>
      </c>
      <c r="F15" s="11">
        <v>1</v>
      </c>
      <c r="G15" s="14">
        <v>11</v>
      </c>
      <c r="H15" s="14">
        <v>0</v>
      </c>
      <c r="I15" s="12">
        <f t="shared" si="0"/>
        <v>23</v>
      </c>
      <c r="J15" s="23">
        <f t="shared" si="1"/>
        <v>0.30434782608695654</v>
      </c>
    </row>
    <row r="16" spans="1:10" s="16" customFormat="1" x14ac:dyDescent="0.25">
      <c r="A16" s="13" t="s">
        <v>11</v>
      </c>
      <c r="B16" s="14">
        <v>21</v>
      </c>
      <c r="C16" s="14">
        <v>0</v>
      </c>
      <c r="D16" s="11">
        <v>3</v>
      </c>
      <c r="E16" s="11">
        <v>1</v>
      </c>
      <c r="F16" s="11">
        <v>0</v>
      </c>
      <c r="G16" s="14">
        <v>10</v>
      </c>
      <c r="H16" s="14">
        <v>0</v>
      </c>
      <c r="I16" s="12">
        <f t="shared" si="0"/>
        <v>35</v>
      </c>
      <c r="J16" s="23">
        <f t="shared" si="1"/>
        <v>0.11428571428571428</v>
      </c>
    </row>
    <row r="17" spans="1:10" s="16" customFormat="1" x14ac:dyDescent="0.25">
      <c r="A17" s="13" t="s">
        <v>12</v>
      </c>
      <c r="B17" s="14">
        <v>5</v>
      </c>
      <c r="C17" s="14">
        <v>0</v>
      </c>
      <c r="D17" s="11">
        <v>4</v>
      </c>
      <c r="E17" s="11">
        <v>0</v>
      </c>
      <c r="F17" s="11">
        <v>0</v>
      </c>
      <c r="G17" s="14">
        <v>0</v>
      </c>
      <c r="H17" s="14">
        <v>20</v>
      </c>
      <c r="I17" s="12">
        <f t="shared" si="0"/>
        <v>29</v>
      </c>
      <c r="J17" s="23">
        <f t="shared" si="1"/>
        <v>0.13793103448275862</v>
      </c>
    </row>
    <row r="18" spans="1:10" s="16" customFormat="1" x14ac:dyDescent="0.25">
      <c r="A18" s="13" t="s">
        <v>13</v>
      </c>
      <c r="B18" s="14">
        <v>0</v>
      </c>
      <c r="C18" s="14">
        <v>1</v>
      </c>
      <c r="D18" s="11">
        <v>0</v>
      </c>
      <c r="E18" s="11">
        <v>0</v>
      </c>
      <c r="F18" s="11">
        <v>0</v>
      </c>
      <c r="G18" s="14">
        <v>0</v>
      </c>
      <c r="H18" s="14">
        <v>0</v>
      </c>
      <c r="I18" s="12">
        <f t="shared" si="0"/>
        <v>1</v>
      </c>
      <c r="J18" s="23">
        <f t="shared" si="1"/>
        <v>0</v>
      </c>
    </row>
    <row r="19" spans="1:10" s="16" customFormat="1" x14ac:dyDescent="0.25">
      <c r="A19" s="25" t="s">
        <v>14</v>
      </c>
      <c r="B19" s="26">
        <v>15</v>
      </c>
      <c r="C19" s="26">
        <v>0</v>
      </c>
      <c r="D19" s="26">
        <v>159</v>
      </c>
      <c r="E19" s="26">
        <v>48</v>
      </c>
      <c r="F19" s="26">
        <v>9</v>
      </c>
      <c r="G19" s="26">
        <v>208</v>
      </c>
      <c r="H19" s="26">
        <v>0</v>
      </c>
      <c r="I19" s="27">
        <f t="shared" si="0"/>
        <v>439</v>
      </c>
      <c r="J19" s="28">
        <f t="shared" si="1"/>
        <v>0.49202733485193623</v>
      </c>
    </row>
    <row r="20" spans="1:10" s="16" customFormat="1" x14ac:dyDescent="0.25">
      <c r="A20" s="25" t="s">
        <v>15</v>
      </c>
      <c r="B20" s="26">
        <v>28</v>
      </c>
      <c r="C20" s="26">
        <v>0</v>
      </c>
      <c r="D20" s="26">
        <v>115</v>
      </c>
      <c r="E20" s="26">
        <v>63</v>
      </c>
      <c r="F20" s="26">
        <v>4</v>
      </c>
      <c r="G20" s="26">
        <v>105</v>
      </c>
      <c r="H20" s="26">
        <v>0</v>
      </c>
      <c r="I20" s="27">
        <f t="shared" si="0"/>
        <v>315</v>
      </c>
      <c r="J20" s="28">
        <f t="shared" si="1"/>
        <v>0.57777777777777772</v>
      </c>
    </row>
    <row r="21" spans="1:10" s="16" customFormat="1" x14ac:dyDescent="0.25">
      <c r="A21" s="25" t="s">
        <v>16</v>
      </c>
      <c r="B21" s="26">
        <v>28</v>
      </c>
      <c r="C21" s="26">
        <v>0</v>
      </c>
      <c r="D21" s="26">
        <v>251</v>
      </c>
      <c r="E21" s="26">
        <v>60</v>
      </c>
      <c r="F21" s="26">
        <v>27</v>
      </c>
      <c r="G21" s="26">
        <v>119</v>
      </c>
      <c r="H21" s="26">
        <v>1</v>
      </c>
      <c r="I21" s="27">
        <f t="shared" si="0"/>
        <v>486</v>
      </c>
      <c r="J21" s="28">
        <f t="shared" si="1"/>
        <v>0.69547325102880664</v>
      </c>
    </row>
    <row r="22" spans="1:10" s="16" customFormat="1" x14ac:dyDescent="0.25">
      <c r="A22" s="25" t="s">
        <v>17</v>
      </c>
      <c r="B22" s="26">
        <v>7</v>
      </c>
      <c r="C22" s="26">
        <v>0</v>
      </c>
      <c r="D22" s="26">
        <v>48</v>
      </c>
      <c r="E22" s="26">
        <v>6</v>
      </c>
      <c r="F22" s="26">
        <v>1</v>
      </c>
      <c r="G22" s="26">
        <v>10</v>
      </c>
      <c r="H22" s="26">
        <v>1</v>
      </c>
      <c r="I22" s="27">
        <f t="shared" si="0"/>
        <v>73</v>
      </c>
      <c r="J22" s="28">
        <f t="shared" si="1"/>
        <v>0.75342465753424659</v>
      </c>
    </row>
    <row r="23" spans="1:10" s="16" customFormat="1" x14ac:dyDescent="0.25">
      <c r="A23" s="25" t="s">
        <v>18</v>
      </c>
      <c r="B23" s="26">
        <v>8</v>
      </c>
      <c r="C23" s="26">
        <v>2</v>
      </c>
      <c r="D23" s="26">
        <v>45</v>
      </c>
      <c r="E23" s="26">
        <v>7</v>
      </c>
      <c r="F23" s="26">
        <v>5</v>
      </c>
      <c r="G23" s="26">
        <v>10</v>
      </c>
      <c r="H23" s="26">
        <v>0</v>
      </c>
      <c r="I23" s="27">
        <f t="shared" si="0"/>
        <v>77</v>
      </c>
      <c r="J23" s="28">
        <f t="shared" si="1"/>
        <v>0.74025974025974028</v>
      </c>
    </row>
    <row r="24" spans="1:10" s="16" customFormat="1" x14ac:dyDescent="0.25">
      <c r="A24" s="25" t="s">
        <v>19</v>
      </c>
      <c r="B24" s="26">
        <v>7</v>
      </c>
      <c r="C24" s="26">
        <v>0</v>
      </c>
      <c r="D24" s="26">
        <v>30</v>
      </c>
      <c r="E24" s="26">
        <v>8</v>
      </c>
      <c r="F24" s="26">
        <v>0</v>
      </c>
      <c r="G24" s="26">
        <v>8</v>
      </c>
      <c r="H24" s="26">
        <v>0</v>
      </c>
      <c r="I24" s="27">
        <f t="shared" si="0"/>
        <v>53</v>
      </c>
      <c r="J24" s="28">
        <f t="shared" si="1"/>
        <v>0.71698113207547165</v>
      </c>
    </row>
    <row r="25" spans="1:10" s="16" customFormat="1" x14ac:dyDescent="0.25">
      <c r="A25" s="25" t="s">
        <v>20</v>
      </c>
      <c r="B25" s="26">
        <v>16</v>
      </c>
      <c r="C25" s="26">
        <v>0</v>
      </c>
      <c r="D25" s="26">
        <v>45</v>
      </c>
      <c r="E25" s="26">
        <v>17</v>
      </c>
      <c r="F25" s="26">
        <v>2</v>
      </c>
      <c r="G25" s="26">
        <v>106</v>
      </c>
      <c r="H25" s="26">
        <v>0</v>
      </c>
      <c r="I25" s="27">
        <f t="shared" si="0"/>
        <v>186</v>
      </c>
      <c r="J25" s="28">
        <f t="shared" si="1"/>
        <v>0.34408602150537637</v>
      </c>
    </row>
    <row r="26" spans="1:10" s="16" customFormat="1" x14ac:dyDescent="0.25">
      <c r="A26" s="25" t="s">
        <v>21</v>
      </c>
      <c r="B26" s="26">
        <v>19</v>
      </c>
      <c r="C26" s="26">
        <v>0</v>
      </c>
      <c r="D26" s="26">
        <v>271</v>
      </c>
      <c r="E26" s="26">
        <v>36</v>
      </c>
      <c r="F26" s="26">
        <v>4</v>
      </c>
      <c r="G26" s="26">
        <v>71</v>
      </c>
      <c r="H26" s="26">
        <v>32</v>
      </c>
      <c r="I26" s="27">
        <f t="shared" si="0"/>
        <v>433</v>
      </c>
      <c r="J26" s="28">
        <f t="shared" si="1"/>
        <v>0.71824480369515009</v>
      </c>
    </row>
    <row r="27" spans="1:10" s="16" customFormat="1" x14ac:dyDescent="0.25">
      <c r="A27" s="25" t="s">
        <v>22</v>
      </c>
      <c r="B27" s="26">
        <v>19</v>
      </c>
      <c r="C27" s="26">
        <v>2</v>
      </c>
      <c r="D27" s="26">
        <v>258</v>
      </c>
      <c r="E27" s="26">
        <v>60</v>
      </c>
      <c r="F27" s="26">
        <v>5</v>
      </c>
      <c r="G27" s="26">
        <v>46</v>
      </c>
      <c r="H27" s="26">
        <v>0</v>
      </c>
      <c r="I27" s="27">
        <f t="shared" si="0"/>
        <v>390</v>
      </c>
      <c r="J27" s="28">
        <f t="shared" si="1"/>
        <v>0.82820512820512826</v>
      </c>
    </row>
    <row r="28" spans="1:10" s="16" customFormat="1" x14ac:dyDescent="0.25">
      <c r="A28" s="25" t="s">
        <v>23</v>
      </c>
      <c r="B28" s="26">
        <v>15</v>
      </c>
      <c r="C28" s="26">
        <v>0</v>
      </c>
      <c r="D28" s="26">
        <v>53</v>
      </c>
      <c r="E28" s="26">
        <v>15</v>
      </c>
      <c r="F28" s="26">
        <v>2</v>
      </c>
      <c r="G28" s="26">
        <v>71</v>
      </c>
      <c r="H28" s="26">
        <v>0</v>
      </c>
      <c r="I28" s="27">
        <f t="shared" si="0"/>
        <v>156</v>
      </c>
      <c r="J28" s="28">
        <f t="shared" si="1"/>
        <v>0.44871794871794873</v>
      </c>
    </row>
    <row r="29" spans="1:10" s="16" customFormat="1" x14ac:dyDescent="0.25">
      <c r="A29" s="25" t="s">
        <v>24</v>
      </c>
      <c r="B29" s="26">
        <v>18</v>
      </c>
      <c r="C29" s="26">
        <v>0</v>
      </c>
      <c r="D29" s="26">
        <v>143</v>
      </c>
      <c r="E29" s="26">
        <v>35</v>
      </c>
      <c r="F29" s="26">
        <v>6</v>
      </c>
      <c r="G29" s="26">
        <v>33</v>
      </c>
      <c r="H29" s="26">
        <v>5</v>
      </c>
      <c r="I29" s="27">
        <f t="shared" si="0"/>
        <v>240</v>
      </c>
      <c r="J29" s="28">
        <f t="shared" si="1"/>
        <v>0.76666666666666672</v>
      </c>
    </row>
    <row r="30" spans="1:10" s="16" customFormat="1" x14ac:dyDescent="0.25">
      <c r="A30" s="25" t="s">
        <v>25</v>
      </c>
      <c r="B30" s="26">
        <v>207</v>
      </c>
      <c r="C30" s="26">
        <v>1</v>
      </c>
      <c r="D30" s="26">
        <v>148</v>
      </c>
      <c r="E30" s="26">
        <v>61</v>
      </c>
      <c r="F30" s="26">
        <v>4</v>
      </c>
      <c r="G30" s="26">
        <v>80</v>
      </c>
      <c r="H30" s="26">
        <v>0</v>
      </c>
      <c r="I30" s="27">
        <f t="shared" si="0"/>
        <v>501</v>
      </c>
      <c r="J30" s="28">
        <f t="shared" si="1"/>
        <v>0.42514970059880242</v>
      </c>
    </row>
    <row r="31" spans="1:10" s="16" customFormat="1" x14ac:dyDescent="0.25">
      <c r="A31" s="25" t="s">
        <v>26</v>
      </c>
      <c r="B31" s="26">
        <v>17</v>
      </c>
      <c r="C31" s="26">
        <v>0</v>
      </c>
      <c r="D31" s="26">
        <v>73</v>
      </c>
      <c r="E31" s="26">
        <v>28</v>
      </c>
      <c r="F31" s="26">
        <v>1</v>
      </c>
      <c r="G31" s="26">
        <v>69</v>
      </c>
      <c r="H31" s="26">
        <v>0</v>
      </c>
      <c r="I31" s="27">
        <f t="shared" si="0"/>
        <v>188</v>
      </c>
      <c r="J31" s="28">
        <f t="shared" si="1"/>
        <v>0.54255319148936165</v>
      </c>
    </row>
    <row r="32" spans="1:10" s="16" customFormat="1" x14ac:dyDescent="0.25">
      <c r="A32" s="25" t="s">
        <v>27</v>
      </c>
      <c r="B32" s="26">
        <v>209</v>
      </c>
      <c r="C32" s="26">
        <v>2</v>
      </c>
      <c r="D32" s="26">
        <v>92</v>
      </c>
      <c r="E32" s="26">
        <v>32</v>
      </c>
      <c r="F32" s="26">
        <v>7</v>
      </c>
      <c r="G32" s="26">
        <v>79</v>
      </c>
      <c r="H32" s="26">
        <v>0</v>
      </c>
      <c r="I32" s="27">
        <f t="shared" si="0"/>
        <v>421</v>
      </c>
      <c r="J32" s="28">
        <f t="shared" si="1"/>
        <v>0.31116389548693585</v>
      </c>
    </row>
    <row r="33" spans="1:10" s="16" customFormat="1" x14ac:dyDescent="0.25">
      <c r="A33" s="25" t="s">
        <v>28</v>
      </c>
      <c r="B33" s="26">
        <v>19</v>
      </c>
      <c r="C33" s="26">
        <v>0</v>
      </c>
      <c r="D33" s="26">
        <v>187</v>
      </c>
      <c r="E33" s="26">
        <v>23</v>
      </c>
      <c r="F33" s="26">
        <v>4</v>
      </c>
      <c r="G33" s="26">
        <v>33</v>
      </c>
      <c r="H33" s="26">
        <v>8</v>
      </c>
      <c r="I33" s="27">
        <f t="shared" si="0"/>
        <v>274</v>
      </c>
      <c r="J33" s="28">
        <f t="shared" si="1"/>
        <v>0.78102189781021902</v>
      </c>
    </row>
    <row r="34" spans="1:10" s="16" customFormat="1" x14ac:dyDescent="0.25">
      <c r="A34" s="25" t="s">
        <v>29</v>
      </c>
      <c r="B34" s="26">
        <v>32</v>
      </c>
      <c r="C34" s="26">
        <v>0</v>
      </c>
      <c r="D34" s="26">
        <v>119</v>
      </c>
      <c r="E34" s="26">
        <v>28</v>
      </c>
      <c r="F34" s="26">
        <v>2</v>
      </c>
      <c r="G34" s="26">
        <v>50</v>
      </c>
      <c r="H34" s="26">
        <v>0</v>
      </c>
      <c r="I34" s="27">
        <f t="shared" si="0"/>
        <v>231</v>
      </c>
      <c r="J34" s="28">
        <f t="shared" si="1"/>
        <v>0.64502164502164505</v>
      </c>
    </row>
    <row r="35" spans="1:10" s="16" customFormat="1" x14ac:dyDescent="0.25">
      <c r="A35" s="25" t="s">
        <v>30</v>
      </c>
      <c r="B35" s="26">
        <v>13</v>
      </c>
      <c r="C35" s="26">
        <v>0</v>
      </c>
      <c r="D35" s="26">
        <v>258</v>
      </c>
      <c r="E35" s="26">
        <v>6</v>
      </c>
      <c r="F35" s="26">
        <v>0</v>
      </c>
      <c r="G35" s="26">
        <v>11</v>
      </c>
      <c r="H35" s="26">
        <v>27</v>
      </c>
      <c r="I35" s="27">
        <f t="shared" si="0"/>
        <v>315</v>
      </c>
      <c r="J35" s="28">
        <f t="shared" si="1"/>
        <v>0.83809523809523812</v>
      </c>
    </row>
    <row r="36" spans="1:10" s="16" customFormat="1" x14ac:dyDescent="0.25">
      <c r="A36" s="25" t="s">
        <v>31</v>
      </c>
      <c r="B36" s="26">
        <v>13</v>
      </c>
      <c r="C36" s="26">
        <v>0</v>
      </c>
      <c r="D36" s="26">
        <v>83</v>
      </c>
      <c r="E36" s="26">
        <v>19</v>
      </c>
      <c r="F36" s="26">
        <v>3</v>
      </c>
      <c r="G36" s="26">
        <v>19</v>
      </c>
      <c r="H36" s="26">
        <v>16</v>
      </c>
      <c r="I36" s="27">
        <f t="shared" si="0"/>
        <v>153</v>
      </c>
      <c r="J36" s="28">
        <f t="shared" si="1"/>
        <v>0.68627450980392157</v>
      </c>
    </row>
    <row r="37" spans="1:10" s="16" customFormat="1" x14ac:dyDescent="0.25">
      <c r="A37" s="25" t="s">
        <v>32</v>
      </c>
      <c r="B37" s="26">
        <v>6</v>
      </c>
      <c r="C37" s="26">
        <v>0</v>
      </c>
      <c r="D37" s="26">
        <v>18</v>
      </c>
      <c r="E37" s="26">
        <v>3</v>
      </c>
      <c r="F37" s="26">
        <v>0</v>
      </c>
      <c r="G37" s="26">
        <v>5</v>
      </c>
      <c r="H37" s="26">
        <v>0</v>
      </c>
      <c r="I37" s="27">
        <f t="shared" si="0"/>
        <v>32</v>
      </c>
      <c r="J37" s="28">
        <f t="shared" si="1"/>
        <v>0.65625</v>
      </c>
    </row>
    <row r="38" spans="1:10" s="16" customFormat="1" x14ac:dyDescent="0.25">
      <c r="A38" s="13" t="s">
        <v>33</v>
      </c>
      <c r="B38" s="14">
        <v>25</v>
      </c>
      <c r="C38" s="14">
        <v>66</v>
      </c>
      <c r="D38" s="11">
        <v>34</v>
      </c>
      <c r="E38" s="11">
        <v>16</v>
      </c>
      <c r="F38" s="11">
        <v>2</v>
      </c>
      <c r="G38" s="14">
        <v>39</v>
      </c>
      <c r="H38" s="14">
        <v>114</v>
      </c>
      <c r="I38" s="12">
        <f t="shared" si="0"/>
        <v>296</v>
      </c>
      <c r="J38" s="23">
        <f t="shared" si="1"/>
        <v>0.17567567567567569</v>
      </c>
    </row>
    <row r="39" spans="1:10" s="16" customFormat="1" x14ac:dyDescent="0.25">
      <c r="A39" s="13" t="s">
        <v>34</v>
      </c>
      <c r="B39" s="14">
        <v>5</v>
      </c>
      <c r="C39" s="14">
        <v>0</v>
      </c>
      <c r="D39" s="11">
        <v>0</v>
      </c>
      <c r="E39" s="11">
        <v>0</v>
      </c>
      <c r="F39" s="11">
        <v>0</v>
      </c>
      <c r="G39" s="14">
        <v>12</v>
      </c>
      <c r="H39" s="14">
        <v>0</v>
      </c>
      <c r="I39" s="12">
        <f t="shared" si="0"/>
        <v>17</v>
      </c>
      <c r="J39" s="23">
        <f t="shared" si="1"/>
        <v>0</v>
      </c>
    </row>
    <row r="40" spans="1:10" s="16" customFormat="1" x14ac:dyDescent="0.25">
      <c r="A40" s="13" t="s">
        <v>35</v>
      </c>
      <c r="B40" s="14">
        <v>3</v>
      </c>
      <c r="C40" s="14">
        <v>0</v>
      </c>
      <c r="D40" s="11">
        <v>0</v>
      </c>
      <c r="E40" s="11">
        <v>0</v>
      </c>
      <c r="F40" s="11">
        <v>0</v>
      </c>
      <c r="G40" s="14">
        <v>6</v>
      </c>
      <c r="H40" s="14">
        <v>0</v>
      </c>
      <c r="I40" s="12">
        <f t="shared" si="0"/>
        <v>9</v>
      </c>
      <c r="J40" s="23">
        <f t="shared" si="1"/>
        <v>0</v>
      </c>
    </row>
    <row r="41" spans="1:10" s="16" customFormat="1" x14ac:dyDescent="0.25">
      <c r="A41" s="25" t="s">
        <v>36</v>
      </c>
      <c r="B41" s="26">
        <v>5</v>
      </c>
      <c r="C41" s="26">
        <v>0</v>
      </c>
      <c r="D41" s="26">
        <v>37</v>
      </c>
      <c r="E41" s="26">
        <v>4</v>
      </c>
      <c r="F41" s="26">
        <v>0</v>
      </c>
      <c r="G41" s="26">
        <v>4</v>
      </c>
      <c r="H41" s="26">
        <v>15</v>
      </c>
      <c r="I41" s="27">
        <f t="shared" si="0"/>
        <v>65</v>
      </c>
      <c r="J41" s="28">
        <f t="shared" si="1"/>
        <v>0.63076923076923075</v>
      </c>
    </row>
    <row r="42" spans="1:10" s="16" customFormat="1" x14ac:dyDescent="0.25">
      <c r="A42" s="13" t="s">
        <v>37</v>
      </c>
      <c r="B42" s="14">
        <v>4</v>
      </c>
      <c r="C42" s="14">
        <v>0</v>
      </c>
      <c r="D42" s="11">
        <v>0</v>
      </c>
      <c r="E42" s="11">
        <v>0</v>
      </c>
      <c r="F42" s="11">
        <v>0</v>
      </c>
      <c r="G42" s="14">
        <v>4</v>
      </c>
      <c r="H42" s="14">
        <v>0</v>
      </c>
      <c r="I42" s="12">
        <f t="shared" si="0"/>
        <v>8</v>
      </c>
      <c r="J42" s="23">
        <f t="shared" si="1"/>
        <v>0</v>
      </c>
    </row>
    <row r="43" spans="1:10" s="16" customFormat="1" x14ac:dyDescent="0.25">
      <c r="A43" s="13" t="s">
        <v>38</v>
      </c>
      <c r="B43" s="14">
        <v>6</v>
      </c>
      <c r="C43" s="14">
        <v>0</v>
      </c>
      <c r="D43" s="11">
        <v>0</v>
      </c>
      <c r="E43" s="11">
        <v>0</v>
      </c>
      <c r="F43" s="11">
        <v>0</v>
      </c>
      <c r="G43" s="14">
        <v>0</v>
      </c>
      <c r="H43" s="14">
        <v>0</v>
      </c>
      <c r="I43" s="12">
        <f t="shared" si="0"/>
        <v>6</v>
      </c>
      <c r="J43" s="23">
        <f t="shared" si="1"/>
        <v>0</v>
      </c>
    </row>
    <row r="44" spans="1:10" s="16" customFormat="1" x14ac:dyDescent="0.25">
      <c r="A44" s="25" t="s">
        <v>39</v>
      </c>
      <c r="B44" s="26">
        <v>5</v>
      </c>
      <c r="C44" s="26">
        <v>0</v>
      </c>
      <c r="D44" s="26">
        <v>25</v>
      </c>
      <c r="E44" s="26">
        <v>15</v>
      </c>
      <c r="F44" s="26">
        <v>1</v>
      </c>
      <c r="G44" s="26">
        <v>2</v>
      </c>
      <c r="H44" s="26">
        <v>0</v>
      </c>
      <c r="I44" s="27">
        <f t="shared" si="0"/>
        <v>48</v>
      </c>
      <c r="J44" s="28">
        <f t="shared" si="1"/>
        <v>0.85416666666666663</v>
      </c>
    </row>
    <row r="45" spans="1:10" s="16" customFormat="1" x14ac:dyDescent="0.25">
      <c r="A45" s="25" t="s">
        <v>40</v>
      </c>
      <c r="B45" s="26">
        <v>5</v>
      </c>
      <c r="C45" s="26">
        <v>0</v>
      </c>
      <c r="D45" s="26">
        <v>41</v>
      </c>
      <c r="E45" s="26">
        <v>2</v>
      </c>
      <c r="F45" s="26">
        <v>0</v>
      </c>
      <c r="G45" s="26">
        <v>3</v>
      </c>
      <c r="H45" s="26">
        <v>0</v>
      </c>
      <c r="I45" s="27">
        <f t="shared" si="0"/>
        <v>51</v>
      </c>
      <c r="J45" s="28">
        <f t="shared" si="1"/>
        <v>0.84313725490196079</v>
      </c>
    </row>
    <row r="46" spans="1:10" s="16" customFormat="1" x14ac:dyDescent="0.25">
      <c r="A46" s="13" t="s">
        <v>41</v>
      </c>
      <c r="B46" s="14">
        <v>5</v>
      </c>
      <c r="C46" s="14">
        <v>0</v>
      </c>
      <c r="D46" s="11">
        <v>0</v>
      </c>
      <c r="E46" s="11">
        <v>0</v>
      </c>
      <c r="F46" s="11">
        <v>0</v>
      </c>
      <c r="G46" s="14">
        <v>2</v>
      </c>
      <c r="H46" s="14">
        <v>0</v>
      </c>
      <c r="I46" s="12">
        <f t="shared" si="0"/>
        <v>7</v>
      </c>
      <c r="J46" s="23">
        <f t="shared" si="1"/>
        <v>0</v>
      </c>
    </row>
    <row r="47" spans="1:10" s="16" customFormat="1" x14ac:dyDescent="0.25">
      <c r="A47" s="13" t="s">
        <v>42</v>
      </c>
      <c r="B47" s="14">
        <v>4</v>
      </c>
      <c r="C47" s="14">
        <v>7</v>
      </c>
      <c r="D47" s="11">
        <v>0</v>
      </c>
      <c r="E47" s="11">
        <v>0</v>
      </c>
      <c r="F47" s="11">
        <v>0</v>
      </c>
      <c r="G47" s="14">
        <v>4</v>
      </c>
      <c r="H47" s="14">
        <v>0</v>
      </c>
      <c r="I47" s="12">
        <f t="shared" si="0"/>
        <v>15</v>
      </c>
      <c r="J47" s="23">
        <f t="shared" si="1"/>
        <v>0</v>
      </c>
    </row>
    <row r="48" spans="1:10" s="16" customFormat="1" x14ac:dyDescent="0.25">
      <c r="A48" s="13" t="s">
        <v>43</v>
      </c>
      <c r="B48" s="14">
        <v>5</v>
      </c>
      <c r="C48" s="14">
        <v>0</v>
      </c>
      <c r="D48" s="11">
        <v>3</v>
      </c>
      <c r="E48" s="11">
        <v>0</v>
      </c>
      <c r="F48" s="11">
        <v>0</v>
      </c>
      <c r="G48" s="14">
        <v>8</v>
      </c>
      <c r="H48" s="14">
        <v>0</v>
      </c>
      <c r="I48" s="12">
        <f t="shared" si="0"/>
        <v>16</v>
      </c>
      <c r="J48" s="23">
        <f t="shared" si="1"/>
        <v>0.1875</v>
      </c>
    </row>
    <row r="49" spans="1:10" s="16" customFormat="1" x14ac:dyDescent="0.25">
      <c r="A49" s="25" t="s">
        <v>44</v>
      </c>
      <c r="B49" s="26">
        <v>1</v>
      </c>
      <c r="C49" s="26">
        <v>0</v>
      </c>
      <c r="D49" s="26">
        <v>2</v>
      </c>
      <c r="E49" s="26">
        <v>1</v>
      </c>
      <c r="F49" s="26">
        <v>0</v>
      </c>
      <c r="G49" s="26">
        <v>2</v>
      </c>
      <c r="H49" s="26">
        <v>0</v>
      </c>
      <c r="I49" s="27">
        <f t="shared" si="0"/>
        <v>6</v>
      </c>
      <c r="J49" s="28">
        <f t="shared" si="1"/>
        <v>0.5</v>
      </c>
    </row>
    <row r="50" spans="1:10" s="16" customFormat="1" x14ac:dyDescent="0.25">
      <c r="A50" s="13" t="s">
        <v>45</v>
      </c>
      <c r="B50" s="14">
        <v>5</v>
      </c>
      <c r="C50" s="14">
        <v>0</v>
      </c>
      <c r="D50" s="11">
        <v>1</v>
      </c>
      <c r="E50" s="11">
        <v>1</v>
      </c>
      <c r="F50" s="11">
        <v>0</v>
      </c>
      <c r="G50" s="14">
        <v>5</v>
      </c>
      <c r="H50" s="14">
        <v>0</v>
      </c>
      <c r="I50" s="12">
        <f t="shared" si="0"/>
        <v>12</v>
      </c>
      <c r="J50" s="23">
        <f t="shared" si="1"/>
        <v>0.16666666666666666</v>
      </c>
    </row>
    <row r="51" spans="1:10" s="16" customFormat="1" x14ac:dyDescent="0.25">
      <c r="A51" s="13" t="s">
        <v>46</v>
      </c>
      <c r="B51" s="14">
        <v>7</v>
      </c>
      <c r="C51" s="14">
        <v>0</v>
      </c>
      <c r="D51" s="11">
        <v>0</v>
      </c>
      <c r="E51" s="11">
        <v>0</v>
      </c>
      <c r="F51" s="11">
        <v>0</v>
      </c>
      <c r="G51" s="14">
        <v>0</v>
      </c>
      <c r="H51" s="14">
        <v>0</v>
      </c>
      <c r="I51" s="12">
        <f t="shared" si="0"/>
        <v>7</v>
      </c>
      <c r="J51" s="23">
        <f t="shared" si="1"/>
        <v>0</v>
      </c>
    </row>
    <row r="52" spans="1:10" s="16" customFormat="1" x14ac:dyDescent="0.25">
      <c r="A52" s="13" t="s">
        <v>47</v>
      </c>
      <c r="B52" s="14">
        <v>5</v>
      </c>
      <c r="C52" s="14">
        <v>0</v>
      </c>
      <c r="D52" s="11">
        <v>2</v>
      </c>
      <c r="E52" s="11">
        <v>0</v>
      </c>
      <c r="F52" s="11">
        <v>0</v>
      </c>
      <c r="G52" s="14">
        <v>0</v>
      </c>
      <c r="H52" s="14">
        <v>1</v>
      </c>
      <c r="I52" s="12">
        <f t="shared" si="0"/>
        <v>8</v>
      </c>
      <c r="J52" s="23">
        <f t="shared" si="1"/>
        <v>0.25</v>
      </c>
    </row>
    <row r="53" spans="1:10" s="16" customFormat="1" x14ac:dyDescent="0.25">
      <c r="A53" s="25" t="s">
        <v>48</v>
      </c>
      <c r="B53" s="26">
        <v>5</v>
      </c>
      <c r="C53" s="26">
        <v>0</v>
      </c>
      <c r="D53" s="26">
        <v>25</v>
      </c>
      <c r="E53" s="26">
        <v>6</v>
      </c>
      <c r="F53" s="26">
        <v>0</v>
      </c>
      <c r="G53" s="26">
        <v>5</v>
      </c>
      <c r="H53" s="26">
        <v>0</v>
      </c>
      <c r="I53" s="27">
        <f t="shared" si="0"/>
        <v>41</v>
      </c>
      <c r="J53" s="28">
        <f t="shared" si="1"/>
        <v>0.75609756097560976</v>
      </c>
    </row>
    <row r="54" spans="1:10" s="16" customFormat="1" x14ac:dyDescent="0.25">
      <c r="A54" s="25" t="s">
        <v>49</v>
      </c>
      <c r="B54" s="26">
        <v>2</v>
      </c>
      <c r="C54" s="26">
        <v>0</v>
      </c>
      <c r="D54" s="26">
        <v>37</v>
      </c>
      <c r="E54" s="26">
        <v>16</v>
      </c>
      <c r="F54" s="26">
        <v>1</v>
      </c>
      <c r="G54" s="26">
        <v>18</v>
      </c>
      <c r="H54" s="26">
        <v>0</v>
      </c>
      <c r="I54" s="27">
        <f t="shared" si="0"/>
        <v>74</v>
      </c>
      <c r="J54" s="28">
        <f t="shared" si="1"/>
        <v>0.72972972972972971</v>
      </c>
    </row>
    <row r="55" spans="1:10" s="16" customFormat="1" x14ac:dyDescent="0.25">
      <c r="A55" s="13" t="s">
        <v>50</v>
      </c>
      <c r="B55" s="14">
        <v>0</v>
      </c>
      <c r="C55" s="14">
        <v>0</v>
      </c>
      <c r="D55" s="11">
        <v>0</v>
      </c>
      <c r="E55" s="11">
        <v>1</v>
      </c>
      <c r="F55" s="11">
        <v>0</v>
      </c>
      <c r="G55" s="14">
        <v>0</v>
      </c>
      <c r="H55" s="14">
        <v>0</v>
      </c>
      <c r="I55" s="12">
        <f t="shared" si="0"/>
        <v>1</v>
      </c>
      <c r="J55" s="23">
        <f t="shared" si="1"/>
        <v>1</v>
      </c>
    </row>
    <row r="56" spans="1:10" s="16" customFormat="1" x14ac:dyDescent="0.25">
      <c r="A56" s="13" t="s">
        <v>51</v>
      </c>
      <c r="B56" s="14">
        <v>9</v>
      </c>
      <c r="C56" s="14">
        <v>0</v>
      </c>
      <c r="D56" s="11">
        <v>0</v>
      </c>
      <c r="E56" s="11">
        <v>0</v>
      </c>
      <c r="F56" s="11">
        <v>0</v>
      </c>
      <c r="G56" s="14">
        <v>0</v>
      </c>
      <c r="H56" s="14">
        <v>1</v>
      </c>
      <c r="I56" s="12">
        <f t="shared" si="0"/>
        <v>10</v>
      </c>
      <c r="J56" s="23">
        <f t="shared" si="1"/>
        <v>0</v>
      </c>
    </row>
    <row r="57" spans="1:10" s="16" customFormat="1" x14ac:dyDescent="0.25">
      <c r="A57" s="13" t="s">
        <v>109</v>
      </c>
      <c r="B57" s="14">
        <v>0</v>
      </c>
      <c r="C57" s="14">
        <v>0</v>
      </c>
      <c r="D57" s="11">
        <v>0</v>
      </c>
      <c r="E57" s="11">
        <v>0</v>
      </c>
      <c r="F57" s="11">
        <v>0</v>
      </c>
      <c r="G57" s="14">
        <v>2</v>
      </c>
      <c r="H57" s="14">
        <v>0</v>
      </c>
      <c r="I57" s="12">
        <f t="shared" si="0"/>
        <v>2</v>
      </c>
      <c r="J57" s="23">
        <f t="shared" si="1"/>
        <v>0</v>
      </c>
    </row>
    <row r="58" spans="1:10" s="16" customFormat="1" x14ac:dyDescent="0.25">
      <c r="A58" s="13" t="s">
        <v>52</v>
      </c>
      <c r="B58" s="14">
        <v>0</v>
      </c>
      <c r="C58" s="14">
        <v>3</v>
      </c>
      <c r="D58" s="11">
        <v>0</v>
      </c>
      <c r="E58" s="11">
        <v>0</v>
      </c>
      <c r="F58" s="11">
        <v>0</v>
      </c>
      <c r="G58" s="14">
        <v>0</v>
      </c>
      <c r="H58" s="14">
        <v>0</v>
      </c>
      <c r="I58" s="12">
        <f t="shared" si="0"/>
        <v>3</v>
      </c>
      <c r="J58" s="23">
        <f t="shared" si="1"/>
        <v>0</v>
      </c>
    </row>
    <row r="59" spans="1:10" s="16" customFormat="1" x14ac:dyDescent="0.25">
      <c r="A59" s="13" t="s">
        <v>53</v>
      </c>
      <c r="B59" s="14">
        <v>0</v>
      </c>
      <c r="C59" s="14">
        <v>0</v>
      </c>
      <c r="D59" s="11">
        <v>0</v>
      </c>
      <c r="E59" s="11">
        <v>0</v>
      </c>
      <c r="F59" s="11">
        <v>0</v>
      </c>
      <c r="G59" s="14">
        <v>0</v>
      </c>
      <c r="H59" s="14">
        <v>5</v>
      </c>
      <c r="I59" s="12">
        <f t="shared" si="0"/>
        <v>5</v>
      </c>
      <c r="J59" s="23">
        <f t="shared" si="1"/>
        <v>0</v>
      </c>
    </row>
    <row r="60" spans="1:10" s="16" customFormat="1" x14ac:dyDescent="0.25">
      <c r="A60" s="13" t="s">
        <v>54</v>
      </c>
      <c r="B60" s="14">
        <v>0</v>
      </c>
      <c r="C60" s="14">
        <v>0</v>
      </c>
      <c r="D60" s="11">
        <v>1</v>
      </c>
      <c r="E60" s="11">
        <v>0</v>
      </c>
      <c r="F60" s="11">
        <v>0</v>
      </c>
      <c r="G60" s="14">
        <v>0</v>
      </c>
      <c r="H60" s="14">
        <v>0</v>
      </c>
      <c r="I60" s="12">
        <f t="shared" si="0"/>
        <v>1</v>
      </c>
      <c r="J60" s="23">
        <f t="shared" si="1"/>
        <v>1</v>
      </c>
    </row>
    <row r="61" spans="1:10" s="16" customFormat="1" x14ac:dyDescent="0.25">
      <c r="A61" s="13" t="s">
        <v>55</v>
      </c>
      <c r="B61" s="14">
        <v>0</v>
      </c>
      <c r="C61" s="14">
        <v>3</v>
      </c>
      <c r="D61" s="11">
        <v>0</v>
      </c>
      <c r="E61" s="11">
        <v>0</v>
      </c>
      <c r="F61" s="11">
        <v>0</v>
      </c>
      <c r="G61" s="14">
        <v>0</v>
      </c>
      <c r="H61" s="14">
        <v>0</v>
      </c>
      <c r="I61" s="12">
        <f t="shared" si="0"/>
        <v>3</v>
      </c>
      <c r="J61" s="23">
        <f t="shared" si="1"/>
        <v>0</v>
      </c>
    </row>
    <row r="62" spans="1:10" s="16" customFormat="1" x14ac:dyDescent="0.25">
      <c r="A62" s="13" t="s">
        <v>56</v>
      </c>
      <c r="B62" s="14">
        <v>3</v>
      </c>
      <c r="C62" s="14">
        <v>0</v>
      </c>
      <c r="D62" s="11">
        <v>1</v>
      </c>
      <c r="E62" s="11">
        <v>5</v>
      </c>
      <c r="F62" s="11">
        <v>0</v>
      </c>
      <c r="G62" s="14">
        <v>7</v>
      </c>
      <c r="H62" s="14">
        <v>0</v>
      </c>
      <c r="I62" s="12">
        <f t="shared" si="0"/>
        <v>16</v>
      </c>
      <c r="J62" s="23">
        <f t="shared" si="1"/>
        <v>0.375</v>
      </c>
    </row>
    <row r="63" spans="1:10" s="16" customFormat="1" x14ac:dyDescent="0.25">
      <c r="A63" s="25" t="s">
        <v>57</v>
      </c>
      <c r="B63" s="26">
        <v>4</v>
      </c>
      <c r="C63" s="26">
        <v>0</v>
      </c>
      <c r="D63" s="26">
        <v>147</v>
      </c>
      <c r="E63" s="26">
        <v>5</v>
      </c>
      <c r="F63" s="26">
        <v>2</v>
      </c>
      <c r="G63" s="26">
        <v>3</v>
      </c>
      <c r="H63" s="26">
        <v>0</v>
      </c>
      <c r="I63" s="27">
        <f t="shared" si="0"/>
        <v>161</v>
      </c>
      <c r="J63" s="28">
        <f t="shared" si="1"/>
        <v>0.95652173913043481</v>
      </c>
    </row>
    <row r="64" spans="1:10" s="16" customFormat="1" x14ac:dyDescent="0.25">
      <c r="A64" s="25" t="s">
        <v>58</v>
      </c>
      <c r="B64" s="26">
        <v>1</v>
      </c>
      <c r="C64" s="26">
        <v>0</v>
      </c>
      <c r="D64" s="26">
        <v>3</v>
      </c>
      <c r="E64" s="26">
        <v>3</v>
      </c>
      <c r="F64" s="26">
        <v>0</v>
      </c>
      <c r="G64" s="26">
        <v>1</v>
      </c>
      <c r="H64" s="26">
        <v>0</v>
      </c>
      <c r="I64" s="27">
        <f t="shared" si="0"/>
        <v>8</v>
      </c>
      <c r="J64" s="28">
        <f t="shared" si="1"/>
        <v>0.75</v>
      </c>
    </row>
    <row r="65" spans="1:10" s="16" customFormat="1" x14ac:dyDescent="0.25">
      <c r="A65" s="13" t="s">
        <v>59</v>
      </c>
      <c r="B65" s="14">
        <v>0</v>
      </c>
      <c r="C65" s="14">
        <v>3</v>
      </c>
      <c r="D65" s="11">
        <v>0</v>
      </c>
      <c r="E65" s="11">
        <v>0</v>
      </c>
      <c r="F65" s="11">
        <v>0</v>
      </c>
      <c r="G65" s="14">
        <v>0</v>
      </c>
      <c r="H65" s="14">
        <v>2</v>
      </c>
      <c r="I65" s="12">
        <f t="shared" si="0"/>
        <v>5</v>
      </c>
      <c r="J65" s="23">
        <f t="shared" si="1"/>
        <v>0</v>
      </c>
    </row>
    <row r="66" spans="1:10" s="16" customFormat="1" x14ac:dyDescent="0.25">
      <c r="A66" s="13" t="s">
        <v>110</v>
      </c>
      <c r="B66" s="14">
        <v>15</v>
      </c>
      <c r="C66" s="14">
        <v>0</v>
      </c>
      <c r="D66" s="11">
        <v>0</v>
      </c>
      <c r="E66" s="11">
        <v>1</v>
      </c>
      <c r="F66" s="11">
        <v>0</v>
      </c>
      <c r="G66" s="14">
        <v>0</v>
      </c>
      <c r="H66" s="14">
        <v>1</v>
      </c>
      <c r="I66" s="12">
        <f t="shared" si="0"/>
        <v>17</v>
      </c>
      <c r="J66" s="23">
        <f t="shared" si="1"/>
        <v>5.8823529411764705E-2</v>
      </c>
    </row>
    <row r="67" spans="1:10" s="16" customFormat="1" x14ac:dyDescent="0.25">
      <c r="A67" s="13" t="s">
        <v>60</v>
      </c>
      <c r="B67" s="14">
        <v>15</v>
      </c>
      <c r="C67" s="14">
        <v>1</v>
      </c>
      <c r="D67" s="11">
        <v>0</v>
      </c>
      <c r="E67" s="11">
        <v>0</v>
      </c>
      <c r="F67" s="11">
        <v>0</v>
      </c>
      <c r="G67" s="14">
        <v>0</v>
      </c>
      <c r="H67" s="14">
        <v>0</v>
      </c>
      <c r="I67" s="12">
        <f t="shared" ref="I67:I105" si="2">SUM(B67:H67)</f>
        <v>16</v>
      </c>
      <c r="J67" s="23">
        <f t="shared" ref="J67:J105" si="3">SUM(D67:F67)/I67</f>
        <v>0</v>
      </c>
    </row>
    <row r="68" spans="1:10" s="16" customFormat="1" x14ac:dyDescent="0.25">
      <c r="A68" s="13" t="s">
        <v>61</v>
      </c>
      <c r="B68" s="14">
        <v>3</v>
      </c>
      <c r="C68" s="14">
        <v>0</v>
      </c>
      <c r="D68" s="11">
        <v>0</v>
      </c>
      <c r="E68" s="11">
        <v>0</v>
      </c>
      <c r="F68" s="11">
        <v>0</v>
      </c>
      <c r="G68" s="14">
        <v>8</v>
      </c>
      <c r="H68" s="14">
        <v>0</v>
      </c>
      <c r="I68" s="12">
        <f t="shared" si="2"/>
        <v>11</v>
      </c>
      <c r="J68" s="23">
        <f t="shared" si="3"/>
        <v>0</v>
      </c>
    </row>
    <row r="69" spans="1:10" s="16" customFormat="1" x14ac:dyDescent="0.25">
      <c r="A69" s="13" t="s">
        <v>62</v>
      </c>
      <c r="B69" s="14">
        <v>44</v>
      </c>
      <c r="C69" s="14">
        <v>0</v>
      </c>
      <c r="D69" s="11">
        <v>5</v>
      </c>
      <c r="E69" s="11">
        <v>5</v>
      </c>
      <c r="F69" s="11">
        <v>0</v>
      </c>
      <c r="G69" s="14">
        <v>10</v>
      </c>
      <c r="H69" s="14">
        <v>0</v>
      </c>
      <c r="I69" s="12">
        <f t="shared" si="2"/>
        <v>64</v>
      </c>
      <c r="J69" s="23">
        <f t="shared" si="3"/>
        <v>0.15625</v>
      </c>
    </row>
    <row r="70" spans="1:10" s="16" customFormat="1" x14ac:dyDescent="0.25">
      <c r="A70" s="25" t="s">
        <v>63</v>
      </c>
      <c r="B70" s="26">
        <v>4</v>
      </c>
      <c r="C70" s="26">
        <v>2</v>
      </c>
      <c r="D70" s="26">
        <v>9</v>
      </c>
      <c r="E70" s="26">
        <v>6</v>
      </c>
      <c r="F70" s="26">
        <v>3</v>
      </c>
      <c r="G70" s="26">
        <v>1</v>
      </c>
      <c r="H70" s="26">
        <v>0</v>
      </c>
      <c r="I70" s="27">
        <f t="shared" si="2"/>
        <v>25</v>
      </c>
      <c r="J70" s="28">
        <f t="shared" si="3"/>
        <v>0.72</v>
      </c>
    </row>
    <row r="71" spans="1:10" s="16" customFormat="1" x14ac:dyDescent="0.25">
      <c r="A71" s="13" t="s">
        <v>64</v>
      </c>
      <c r="B71" s="14">
        <v>3</v>
      </c>
      <c r="C71" s="14">
        <v>0</v>
      </c>
      <c r="D71" s="11">
        <v>2</v>
      </c>
      <c r="E71" s="11">
        <v>0</v>
      </c>
      <c r="F71" s="11">
        <v>0</v>
      </c>
      <c r="G71" s="14">
        <v>3</v>
      </c>
      <c r="H71" s="14">
        <v>0</v>
      </c>
      <c r="I71" s="12">
        <f t="shared" si="2"/>
        <v>8</v>
      </c>
      <c r="J71" s="23">
        <f t="shared" si="3"/>
        <v>0.25</v>
      </c>
    </row>
    <row r="72" spans="1:10" s="16" customFormat="1" x14ac:dyDescent="0.25">
      <c r="A72" s="25" t="s">
        <v>65</v>
      </c>
      <c r="B72" s="26">
        <v>26</v>
      </c>
      <c r="C72" s="26">
        <v>0</v>
      </c>
      <c r="D72" s="26">
        <v>44</v>
      </c>
      <c r="E72" s="26">
        <v>0</v>
      </c>
      <c r="F72" s="26">
        <v>7</v>
      </c>
      <c r="G72" s="26">
        <v>0</v>
      </c>
      <c r="H72" s="26">
        <v>0</v>
      </c>
      <c r="I72" s="27">
        <f t="shared" si="2"/>
        <v>77</v>
      </c>
      <c r="J72" s="28">
        <f t="shared" si="3"/>
        <v>0.66233766233766234</v>
      </c>
    </row>
    <row r="73" spans="1:10" s="16" customFormat="1" x14ac:dyDescent="0.25">
      <c r="A73" s="13" t="s">
        <v>66</v>
      </c>
      <c r="B73" s="14">
        <v>5</v>
      </c>
      <c r="C73" s="14">
        <v>0</v>
      </c>
      <c r="D73" s="11">
        <v>2</v>
      </c>
      <c r="E73" s="11">
        <v>1</v>
      </c>
      <c r="F73" s="11">
        <v>0</v>
      </c>
      <c r="G73" s="14">
        <v>8</v>
      </c>
      <c r="H73" s="14">
        <v>0</v>
      </c>
      <c r="I73" s="12">
        <f t="shared" si="2"/>
        <v>16</v>
      </c>
      <c r="J73" s="23">
        <f t="shared" si="3"/>
        <v>0.1875</v>
      </c>
    </row>
    <row r="74" spans="1:10" s="16" customFormat="1" x14ac:dyDescent="0.25">
      <c r="A74" s="25" t="s">
        <v>67</v>
      </c>
      <c r="B74" s="26">
        <v>6</v>
      </c>
      <c r="C74" s="26">
        <v>0</v>
      </c>
      <c r="D74" s="26">
        <v>78</v>
      </c>
      <c r="E74" s="26">
        <v>1</v>
      </c>
      <c r="F74" s="26">
        <v>0</v>
      </c>
      <c r="G74" s="26">
        <v>0</v>
      </c>
      <c r="H74" s="26">
        <v>37</v>
      </c>
      <c r="I74" s="27">
        <f t="shared" si="2"/>
        <v>122</v>
      </c>
      <c r="J74" s="28">
        <f t="shared" si="3"/>
        <v>0.64754098360655743</v>
      </c>
    </row>
    <row r="75" spans="1:10" s="16" customFormat="1" x14ac:dyDescent="0.25">
      <c r="A75" s="13" t="s">
        <v>68</v>
      </c>
      <c r="B75" s="14">
        <v>0</v>
      </c>
      <c r="C75" s="14">
        <v>11</v>
      </c>
      <c r="D75" s="11">
        <v>0</v>
      </c>
      <c r="E75" s="11">
        <v>0</v>
      </c>
      <c r="F75" s="11">
        <v>0</v>
      </c>
      <c r="G75" s="14">
        <v>0</v>
      </c>
      <c r="H75" s="14">
        <v>10</v>
      </c>
      <c r="I75" s="12">
        <f t="shared" si="2"/>
        <v>21</v>
      </c>
      <c r="J75" s="23">
        <f t="shared" si="3"/>
        <v>0</v>
      </c>
    </row>
    <row r="76" spans="1:10" s="16" customFormat="1" x14ac:dyDescent="0.25">
      <c r="A76" s="13" t="s">
        <v>69</v>
      </c>
      <c r="B76" s="14">
        <v>3</v>
      </c>
      <c r="C76" s="14">
        <v>0</v>
      </c>
      <c r="D76" s="11">
        <v>1</v>
      </c>
      <c r="E76" s="11">
        <v>2</v>
      </c>
      <c r="F76" s="11">
        <v>0</v>
      </c>
      <c r="G76" s="14">
        <v>5</v>
      </c>
      <c r="H76" s="14">
        <v>0</v>
      </c>
      <c r="I76" s="12">
        <f t="shared" si="2"/>
        <v>11</v>
      </c>
      <c r="J76" s="23">
        <f t="shared" si="3"/>
        <v>0.27272727272727271</v>
      </c>
    </row>
    <row r="77" spans="1:10" s="16" customFormat="1" x14ac:dyDescent="0.25">
      <c r="A77" s="25" t="s">
        <v>70</v>
      </c>
      <c r="B77" s="26">
        <v>1</v>
      </c>
      <c r="C77" s="26">
        <v>0</v>
      </c>
      <c r="D77" s="26">
        <v>1</v>
      </c>
      <c r="E77" s="26">
        <v>0</v>
      </c>
      <c r="F77" s="26">
        <v>0</v>
      </c>
      <c r="G77" s="26">
        <v>1</v>
      </c>
      <c r="H77" s="26">
        <v>0</v>
      </c>
      <c r="I77" s="27">
        <f t="shared" si="2"/>
        <v>3</v>
      </c>
      <c r="J77" s="28">
        <f t="shared" si="3"/>
        <v>0.33333333333333331</v>
      </c>
    </row>
    <row r="78" spans="1:10" s="16" customFormat="1" x14ac:dyDescent="0.25">
      <c r="A78" s="25" t="s">
        <v>71</v>
      </c>
      <c r="B78" s="26">
        <v>1</v>
      </c>
      <c r="C78" s="26">
        <v>0</v>
      </c>
      <c r="D78" s="26">
        <v>2</v>
      </c>
      <c r="E78" s="26">
        <v>0</v>
      </c>
      <c r="F78" s="26">
        <v>0</v>
      </c>
      <c r="G78" s="26">
        <v>0</v>
      </c>
      <c r="H78" s="26">
        <v>0</v>
      </c>
      <c r="I78" s="27">
        <f t="shared" si="2"/>
        <v>3</v>
      </c>
      <c r="J78" s="28">
        <f t="shared" si="3"/>
        <v>0.66666666666666663</v>
      </c>
    </row>
    <row r="79" spans="1:10" s="16" customFormat="1" x14ac:dyDescent="0.25">
      <c r="A79" s="25" t="s">
        <v>72</v>
      </c>
      <c r="B79" s="26">
        <v>3</v>
      </c>
      <c r="C79" s="26">
        <v>0</v>
      </c>
      <c r="D79" s="26">
        <v>20</v>
      </c>
      <c r="E79" s="26">
        <v>5</v>
      </c>
      <c r="F79" s="26">
        <v>3</v>
      </c>
      <c r="G79" s="26">
        <v>11</v>
      </c>
      <c r="H79" s="26">
        <v>0</v>
      </c>
      <c r="I79" s="27">
        <f t="shared" si="2"/>
        <v>42</v>
      </c>
      <c r="J79" s="28">
        <f t="shared" si="3"/>
        <v>0.66666666666666663</v>
      </c>
    </row>
    <row r="80" spans="1:10" s="16" customFormat="1" x14ac:dyDescent="0.25">
      <c r="A80" s="25" t="s">
        <v>73</v>
      </c>
      <c r="B80" s="26">
        <v>1</v>
      </c>
      <c r="C80" s="26">
        <v>0</v>
      </c>
      <c r="D80" s="26">
        <v>0</v>
      </c>
      <c r="E80" s="26">
        <v>1</v>
      </c>
      <c r="F80" s="26">
        <v>0</v>
      </c>
      <c r="G80" s="26">
        <v>0</v>
      </c>
      <c r="H80" s="26">
        <v>0</v>
      </c>
      <c r="I80" s="27">
        <f t="shared" si="2"/>
        <v>2</v>
      </c>
      <c r="J80" s="28">
        <f t="shared" si="3"/>
        <v>0.5</v>
      </c>
    </row>
    <row r="81" spans="1:10" s="16" customFormat="1" x14ac:dyDescent="0.25">
      <c r="A81" s="13" t="s">
        <v>74</v>
      </c>
      <c r="B81" s="14">
        <v>6</v>
      </c>
      <c r="C81" s="14">
        <v>5</v>
      </c>
      <c r="D81" s="11">
        <v>0</v>
      </c>
      <c r="E81" s="11">
        <v>0</v>
      </c>
      <c r="F81" s="11">
        <v>0</v>
      </c>
      <c r="G81" s="14">
        <v>0</v>
      </c>
      <c r="H81" s="14">
        <v>16</v>
      </c>
      <c r="I81" s="12">
        <f t="shared" si="2"/>
        <v>27</v>
      </c>
      <c r="J81" s="23">
        <f t="shared" si="3"/>
        <v>0</v>
      </c>
    </row>
    <row r="82" spans="1:10" s="16" customFormat="1" x14ac:dyDescent="0.25">
      <c r="A82" s="13" t="s">
        <v>75</v>
      </c>
      <c r="B82" s="14">
        <v>2</v>
      </c>
      <c r="C82" s="14">
        <v>0</v>
      </c>
      <c r="D82" s="11">
        <v>0</v>
      </c>
      <c r="E82" s="11">
        <v>0</v>
      </c>
      <c r="F82" s="11">
        <v>0</v>
      </c>
      <c r="G82" s="14">
        <v>0</v>
      </c>
      <c r="H82" s="14">
        <v>23</v>
      </c>
      <c r="I82" s="12">
        <f t="shared" si="2"/>
        <v>25</v>
      </c>
      <c r="J82" s="23">
        <f t="shared" si="3"/>
        <v>0</v>
      </c>
    </row>
    <row r="83" spans="1:10" s="16" customFormat="1" x14ac:dyDescent="0.25">
      <c r="A83" s="13" t="s">
        <v>76</v>
      </c>
      <c r="B83" s="14">
        <v>0</v>
      </c>
      <c r="C83" s="14">
        <v>0</v>
      </c>
      <c r="D83" s="11">
        <v>0</v>
      </c>
      <c r="E83" s="11">
        <v>0</v>
      </c>
      <c r="F83" s="11">
        <v>0</v>
      </c>
      <c r="G83" s="14">
        <v>6</v>
      </c>
      <c r="H83" s="14">
        <v>0</v>
      </c>
      <c r="I83" s="12">
        <f t="shared" si="2"/>
        <v>6</v>
      </c>
      <c r="J83" s="23">
        <f t="shared" si="3"/>
        <v>0</v>
      </c>
    </row>
    <row r="84" spans="1:10" s="16" customFormat="1" x14ac:dyDescent="0.25">
      <c r="A84" s="25" t="s">
        <v>77</v>
      </c>
      <c r="B84" s="26">
        <v>0</v>
      </c>
      <c r="C84" s="26">
        <v>0</v>
      </c>
      <c r="D84" s="26">
        <v>0</v>
      </c>
      <c r="E84" s="26">
        <v>0</v>
      </c>
      <c r="F84" s="26">
        <v>13</v>
      </c>
      <c r="G84" s="26">
        <v>0</v>
      </c>
      <c r="H84" s="26">
        <v>2</v>
      </c>
      <c r="I84" s="27">
        <f t="shared" si="2"/>
        <v>15</v>
      </c>
      <c r="J84" s="28">
        <f t="shared" si="3"/>
        <v>0.8666666666666667</v>
      </c>
    </row>
    <row r="85" spans="1:10" s="16" customFormat="1" x14ac:dyDescent="0.25">
      <c r="A85" s="13" t="s">
        <v>78</v>
      </c>
      <c r="B85" s="14">
        <v>5</v>
      </c>
      <c r="C85" s="14">
        <v>0</v>
      </c>
      <c r="D85" s="11">
        <v>0</v>
      </c>
      <c r="E85" s="11">
        <v>0</v>
      </c>
      <c r="F85" s="11">
        <v>0</v>
      </c>
      <c r="G85" s="14">
        <v>0</v>
      </c>
      <c r="H85" s="14">
        <v>18</v>
      </c>
      <c r="I85" s="12">
        <f t="shared" si="2"/>
        <v>23</v>
      </c>
      <c r="J85" s="23">
        <f t="shared" si="3"/>
        <v>0</v>
      </c>
    </row>
    <row r="86" spans="1:10" s="16" customFormat="1" x14ac:dyDescent="0.25">
      <c r="A86" s="13" t="s">
        <v>79</v>
      </c>
      <c r="B86" s="14">
        <v>0</v>
      </c>
      <c r="C86" s="14">
        <v>0</v>
      </c>
      <c r="D86" s="11">
        <v>0</v>
      </c>
      <c r="E86" s="11">
        <v>1</v>
      </c>
      <c r="F86" s="11">
        <v>0</v>
      </c>
      <c r="G86" s="14">
        <v>2</v>
      </c>
      <c r="H86" s="14">
        <v>0</v>
      </c>
      <c r="I86" s="12">
        <f t="shared" si="2"/>
        <v>3</v>
      </c>
      <c r="J86" s="23">
        <f t="shared" si="3"/>
        <v>0.33333333333333331</v>
      </c>
    </row>
    <row r="87" spans="1:10" s="16" customFormat="1" x14ac:dyDescent="0.25">
      <c r="A87" s="13" t="s">
        <v>111</v>
      </c>
      <c r="B87" s="14">
        <v>0</v>
      </c>
      <c r="C87" s="14">
        <v>7</v>
      </c>
      <c r="D87" s="11">
        <v>0</v>
      </c>
      <c r="E87" s="11">
        <v>1</v>
      </c>
      <c r="F87" s="11">
        <v>0</v>
      </c>
      <c r="G87" s="14">
        <v>0</v>
      </c>
      <c r="H87" s="14">
        <v>6</v>
      </c>
      <c r="I87" s="12">
        <f t="shared" si="2"/>
        <v>14</v>
      </c>
      <c r="J87" s="23">
        <f t="shared" si="3"/>
        <v>7.1428571428571425E-2</v>
      </c>
    </row>
    <row r="88" spans="1:10" s="16" customFormat="1" x14ac:dyDescent="0.25">
      <c r="A88" s="13" t="s">
        <v>80</v>
      </c>
      <c r="B88" s="14">
        <v>4</v>
      </c>
      <c r="C88" s="14">
        <v>0</v>
      </c>
      <c r="D88" s="11">
        <v>0</v>
      </c>
      <c r="E88" s="11">
        <v>0</v>
      </c>
      <c r="F88" s="11">
        <v>0</v>
      </c>
      <c r="G88" s="14">
        <v>0</v>
      </c>
      <c r="H88" s="14">
        <v>3</v>
      </c>
      <c r="I88" s="12">
        <f t="shared" si="2"/>
        <v>7</v>
      </c>
      <c r="J88" s="23">
        <f t="shared" si="3"/>
        <v>0</v>
      </c>
    </row>
    <row r="89" spans="1:10" s="16" customFormat="1" x14ac:dyDescent="0.25">
      <c r="A89" s="25" t="s">
        <v>81</v>
      </c>
      <c r="B89" s="26">
        <v>5</v>
      </c>
      <c r="C89" s="26">
        <v>0</v>
      </c>
      <c r="D89" s="26">
        <v>67</v>
      </c>
      <c r="E89" s="26">
        <v>5</v>
      </c>
      <c r="F89" s="26">
        <v>0</v>
      </c>
      <c r="G89" s="26">
        <v>22</v>
      </c>
      <c r="H89" s="26">
        <v>0</v>
      </c>
      <c r="I89" s="27">
        <f t="shared" si="2"/>
        <v>99</v>
      </c>
      <c r="J89" s="28">
        <f t="shared" si="3"/>
        <v>0.72727272727272729</v>
      </c>
    </row>
    <row r="90" spans="1:10" s="16" customFormat="1" x14ac:dyDescent="0.25">
      <c r="A90" s="13" t="s">
        <v>82</v>
      </c>
      <c r="B90" s="14">
        <v>1</v>
      </c>
      <c r="C90" s="14">
        <v>0</v>
      </c>
      <c r="D90" s="11">
        <v>1</v>
      </c>
      <c r="E90" s="11">
        <v>0</v>
      </c>
      <c r="F90" s="11">
        <v>0</v>
      </c>
      <c r="G90" s="14">
        <v>3</v>
      </c>
      <c r="H90" s="14">
        <v>0</v>
      </c>
      <c r="I90" s="12">
        <f t="shared" si="2"/>
        <v>5</v>
      </c>
      <c r="J90" s="23">
        <f t="shared" si="3"/>
        <v>0.2</v>
      </c>
    </row>
    <row r="91" spans="1:10" s="16" customFormat="1" x14ac:dyDescent="0.25">
      <c r="A91" s="25" t="s">
        <v>83</v>
      </c>
      <c r="B91" s="26">
        <v>4</v>
      </c>
      <c r="C91" s="26">
        <v>0</v>
      </c>
      <c r="D91" s="26">
        <v>15</v>
      </c>
      <c r="E91" s="26">
        <v>7</v>
      </c>
      <c r="F91" s="26">
        <v>0</v>
      </c>
      <c r="G91" s="26">
        <v>26</v>
      </c>
      <c r="H91" s="26">
        <v>0</v>
      </c>
      <c r="I91" s="27">
        <f t="shared" si="2"/>
        <v>52</v>
      </c>
      <c r="J91" s="28">
        <f t="shared" si="3"/>
        <v>0.42307692307692307</v>
      </c>
    </row>
    <row r="92" spans="1:10" s="16" customFormat="1" x14ac:dyDescent="0.25">
      <c r="A92" s="13" t="s">
        <v>84</v>
      </c>
      <c r="B92" s="14">
        <v>0</v>
      </c>
      <c r="C92" s="14">
        <v>0</v>
      </c>
      <c r="D92" s="11">
        <v>0</v>
      </c>
      <c r="E92" s="11">
        <v>0</v>
      </c>
      <c r="F92" s="11">
        <v>0</v>
      </c>
      <c r="G92" s="14">
        <v>0</v>
      </c>
      <c r="H92" s="14">
        <v>6</v>
      </c>
      <c r="I92" s="12">
        <f t="shared" si="2"/>
        <v>6</v>
      </c>
      <c r="J92" s="23">
        <f t="shared" si="3"/>
        <v>0</v>
      </c>
    </row>
    <row r="93" spans="1:10" s="16" customFormat="1" x14ac:dyDescent="0.25">
      <c r="A93" s="25" t="s">
        <v>85</v>
      </c>
      <c r="B93" s="26">
        <v>6</v>
      </c>
      <c r="C93" s="26">
        <v>0</v>
      </c>
      <c r="D93" s="26">
        <v>84</v>
      </c>
      <c r="E93" s="26">
        <v>8</v>
      </c>
      <c r="F93" s="26">
        <v>1</v>
      </c>
      <c r="G93" s="26">
        <v>2</v>
      </c>
      <c r="H93" s="26">
        <v>8</v>
      </c>
      <c r="I93" s="27">
        <f t="shared" si="2"/>
        <v>109</v>
      </c>
      <c r="J93" s="28">
        <f t="shared" si="3"/>
        <v>0.85321100917431192</v>
      </c>
    </row>
    <row r="94" spans="1:10" s="16" customFormat="1" x14ac:dyDescent="0.25">
      <c r="A94" s="13" t="s">
        <v>86</v>
      </c>
      <c r="B94" s="14">
        <v>3</v>
      </c>
      <c r="C94" s="14">
        <v>0</v>
      </c>
      <c r="D94" s="11">
        <v>3</v>
      </c>
      <c r="E94" s="11">
        <v>0</v>
      </c>
      <c r="F94" s="11">
        <v>0</v>
      </c>
      <c r="G94" s="14">
        <v>3</v>
      </c>
      <c r="H94" s="14">
        <v>0</v>
      </c>
      <c r="I94" s="12">
        <f t="shared" si="2"/>
        <v>9</v>
      </c>
      <c r="J94" s="23">
        <f t="shared" si="3"/>
        <v>0.33333333333333331</v>
      </c>
    </row>
    <row r="95" spans="1:10" s="16" customFormat="1" x14ac:dyDescent="0.25">
      <c r="A95" s="13" t="s">
        <v>87</v>
      </c>
      <c r="B95" s="14">
        <v>0</v>
      </c>
      <c r="C95" s="14">
        <v>1</v>
      </c>
      <c r="D95" s="11">
        <v>0</v>
      </c>
      <c r="E95" s="11">
        <v>0</v>
      </c>
      <c r="F95" s="11">
        <v>0</v>
      </c>
      <c r="G95" s="14">
        <v>0</v>
      </c>
      <c r="H95" s="14">
        <v>0</v>
      </c>
      <c r="I95" s="12">
        <f t="shared" si="2"/>
        <v>1</v>
      </c>
      <c r="J95" s="23">
        <f t="shared" si="3"/>
        <v>0</v>
      </c>
    </row>
    <row r="96" spans="1:10" s="16" customFormat="1" x14ac:dyDescent="0.25">
      <c r="A96" s="13" t="s">
        <v>88</v>
      </c>
      <c r="B96" s="14">
        <v>3</v>
      </c>
      <c r="C96" s="14">
        <v>0</v>
      </c>
      <c r="D96" s="11">
        <v>0</v>
      </c>
      <c r="E96" s="11">
        <v>0</v>
      </c>
      <c r="F96" s="11">
        <v>0</v>
      </c>
      <c r="G96" s="14">
        <v>0</v>
      </c>
      <c r="H96" s="14">
        <v>0</v>
      </c>
      <c r="I96" s="12">
        <f t="shared" si="2"/>
        <v>3</v>
      </c>
      <c r="J96" s="23">
        <f t="shared" si="3"/>
        <v>0</v>
      </c>
    </row>
    <row r="97" spans="1:10" s="16" customFormat="1" x14ac:dyDescent="0.25">
      <c r="A97" s="25" t="s">
        <v>89</v>
      </c>
      <c r="B97" s="26">
        <v>1</v>
      </c>
      <c r="C97" s="26">
        <v>0</v>
      </c>
      <c r="D97" s="26">
        <v>2</v>
      </c>
      <c r="E97" s="26">
        <v>0</v>
      </c>
      <c r="F97" s="26">
        <v>0</v>
      </c>
      <c r="G97" s="26">
        <v>0</v>
      </c>
      <c r="H97" s="26">
        <v>0</v>
      </c>
      <c r="I97" s="27">
        <f t="shared" si="2"/>
        <v>3</v>
      </c>
      <c r="J97" s="28">
        <f t="shared" si="3"/>
        <v>0.66666666666666663</v>
      </c>
    </row>
    <row r="98" spans="1:10" s="16" customFormat="1" x14ac:dyDescent="0.25">
      <c r="A98" s="25" t="s">
        <v>90</v>
      </c>
      <c r="B98" s="26">
        <v>8</v>
      </c>
      <c r="C98" s="26">
        <v>0</v>
      </c>
      <c r="D98" s="26">
        <v>8</v>
      </c>
      <c r="E98" s="26">
        <v>4</v>
      </c>
      <c r="F98" s="26">
        <v>1</v>
      </c>
      <c r="G98" s="26">
        <v>10</v>
      </c>
      <c r="H98" s="26">
        <v>2</v>
      </c>
      <c r="I98" s="27">
        <f t="shared" si="2"/>
        <v>33</v>
      </c>
      <c r="J98" s="28">
        <f t="shared" si="3"/>
        <v>0.39393939393939392</v>
      </c>
    </row>
    <row r="99" spans="1:10" s="16" customFormat="1" x14ac:dyDescent="0.25">
      <c r="A99" s="13" t="s">
        <v>91</v>
      </c>
      <c r="B99" s="14">
        <v>0</v>
      </c>
      <c r="C99" s="14">
        <v>55</v>
      </c>
      <c r="D99" s="11">
        <v>0</v>
      </c>
      <c r="E99" s="11">
        <v>0</v>
      </c>
      <c r="F99" s="11">
        <v>0</v>
      </c>
      <c r="G99" s="14">
        <v>0</v>
      </c>
      <c r="H99" s="14">
        <v>0</v>
      </c>
      <c r="I99" s="12">
        <f t="shared" si="2"/>
        <v>55</v>
      </c>
      <c r="J99" s="23">
        <f t="shared" si="3"/>
        <v>0</v>
      </c>
    </row>
    <row r="100" spans="1:10" s="16" customFormat="1" x14ac:dyDescent="0.25">
      <c r="A100" s="25" t="s">
        <v>92</v>
      </c>
      <c r="B100" s="26">
        <v>26</v>
      </c>
      <c r="C100" s="26">
        <v>19</v>
      </c>
      <c r="D100" s="26">
        <v>21</v>
      </c>
      <c r="E100" s="26">
        <v>7</v>
      </c>
      <c r="F100" s="26">
        <v>2</v>
      </c>
      <c r="G100" s="26">
        <v>24</v>
      </c>
      <c r="H100" s="26">
        <v>0</v>
      </c>
      <c r="I100" s="27">
        <f t="shared" si="2"/>
        <v>99</v>
      </c>
      <c r="J100" s="28">
        <f t="shared" si="3"/>
        <v>0.30303030303030304</v>
      </c>
    </row>
    <row r="101" spans="1:10" s="16" customFormat="1" x14ac:dyDescent="0.25">
      <c r="A101" s="13" t="s">
        <v>93</v>
      </c>
      <c r="B101" s="14">
        <v>11</v>
      </c>
      <c r="C101" s="14">
        <v>0</v>
      </c>
      <c r="D101" s="11">
        <v>0</v>
      </c>
      <c r="E101" s="11">
        <v>0</v>
      </c>
      <c r="F101" s="11">
        <v>0</v>
      </c>
      <c r="G101" s="14">
        <v>0</v>
      </c>
      <c r="H101" s="14">
        <v>13</v>
      </c>
      <c r="I101" s="12">
        <f t="shared" si="2"/>
        <v>24</v>
      </c>
      <c r="J101" s="23">
        <f t="shared" si="3"/>
        <v>0</v>
      </c>
    </row>
    <row r="102" spans="1:10" s="16" customFormat="1" x14ac:dyDescent="0.25">
      <c r="A102" s="25" t="s">
        <v>94</v>
      </c>
      <c r="B102" s="26">
        <v>23</v>
      </c>
      <c r="C102" s="26">
        <v>0</v>
      </c>
      <c r="D102" s="26">
        <v>31</v>
      </c>
      <c r="E102" s="26">
        <v>7</v>
      </c>
      <c r="F102" s="26">
        <v>0</v>
      </c>
      <c r="G102" s="26">
        <v>9</v>
      </c>
      <c r="H102" s="26">
        <v>8</v>
      </c>
      <c r="I102" s="27">
        <f t="shared" si="2"/>
        <v>78</v>
      </c>
      <c r="J102" s="28">
        <f t="shared" si="3"/>
        <v>0.48717948717948717</v>
      </c>
    </row>
    <row r="103" spans="1:10" s="16" customFormat="1" x14ac:dyDescent="0.25">
      <c r="A103" s="13" t="s">
        <v>95</v>
      </c>
      <c r="B103" s="14">
        <v>6</v>
      </c>
      <c r="C103" s="14">
        <v>0</v>
      </c>
      <c r="D103" s="11">
        <v>6</v>
      </c>
      <c r="E103" s="11">
        <v>0</v>
      </c>
      <c r="F103" s="11">
        <v>1</v>
      </c>
      <c r="G103" s="14">
        <v>14</v>
      </c>
      <c r="H103" s="14">
        <v>0</v>
      </c>
      <c r="I103" s="12">
        <f t="shared" si="2"/>
        <v>27</v>
      </c>
      <c r="J103" s="23">
        <f t="shared" si="3"/>
        <v>0.25925925925925924</v>
      </c>
    </row>
    <row r="104" spans="1:10" s="16" customFormat="1" x14ac:dyDescent="0.25">
      <c r="A104" s="13" t="s">
        <v>96</v>
      </c>
      <c r="B104" s="14">
        <v>9</v>
      </c>
      <c r="C104" s="14">
        <v>0</v>
      </c>
      <c r="D104" s="11">
        <v>0</v>
      </c>
      <c r="E104" s="11">
        <v>0</v>
      </c>
      <c r="F104" s="11">
        <v>0</v>
      </c>
      <c r="G104" s="14">
        <v>0</v>
      </c>
      <c r="H104" s="14">
        <v>41</v>
      </c>
      <c r="I104" s="12">
        <f t="shared" si="2"/>
        <v>50</v>
      </c>
      <c r="J104" s="23">
        <f t="shared" si="3"/>
        <v>0</v>
      </c>
    </row>
    <row r="105" spans="1:10" s="16" customFormat="1" x14ac:dyDescent="0.25">
      <c r="A105" s="13" t="s">
        <v>97</v>
      </c>
      <c r="B105" s="14">
        <v>0</v>
      </c>
      <c r="C105" s="14">
        <v>0</v>
      </c>
      <c r="D105" s="11">
        <v>0</v>
      </c>
      <c r="E105" s="11">
        <v>0</v>
      </c>
      <c r="F105" s="11">
        <v>0</v>
      </c>
      <c r="G105" s="14">
        <v>0</v>
      </c>
      <c r="H105" s="14">
        <v>3</v>
      </c>
      <c r="I105" s="12">
        <f t="shared" si="2"/>
        <v>3</v>
      </c>
      <c r="J105" s="23">
        <f t="shared" si="3"/>
        <v>0</v>
      </c>
    </row>
    <row r="106" spans="1:10" s="16" customFormat="1" x14ac:dyDescent="0.25">
      <c r="A106" s="13" t="s">
        <v>112</v>
      </c>
      <c r="B106" s="20">
        <f>SUM(B2:B105)</f>
        <v>1119</v>
      </c>
      <c r="C106" s="20">
        <f t="shared" ref="C106:H106" si="4">SUM(C2:C105)</f>
        <v>250</v>
      </c>
      <c r="D106" s="21">
        <f t="shared" si="4"/>
        <v>3184</v>
      </c>
      <c r="E106" s="21">
        <f t="shared" si="4"/>
        <v>701</v>
      </c>
      <c r="F106" s="21">
        <f t="shared" si="4"/>
        <v>125</v>
      </c>
      <c r="G106" s="20">
        <f t="shared" si="4"/>
        <v>1465</v>
      </c>
      <c r="H106" s="20">
        <f t="shared" si="4"/>
        <v>459</v>
      </c>
      <c r="I106" s="22">
        <f>SUM(I2:I105)</f>
        <v>7303</v>
      </c>
      <c r="J106" s="24">
        <f>F107/I106</f>
        <v>0.5490894153087772</v>
      </c>
    </row>
    <row r="107" spans="1:10" s="16" customFormat="1" x14ac:dyDescent="0.25">
      <c r="A107" s="13"/>
      <c r="B107" s="14"/>
      <c r="C107" s="14"/>
      <c r="D107" s="17">
        <f>D106</f>
        <v>3184</v>
      </c>
      <c r="E107" s="17">
        <f>D107+E106</f>
        <v>3885</v>
      </c>
      <c r="F107" s="19">
        <f>E107+F106</f>
        <v>4010</v>
      </c>
      <c r="G107" s="14"/>
      <c r="H107" s="14"/>
      <c r="I107" s="29"/>
      <c r="J107" s="15"/>
    </row>
    <row r="108" spans="1:10" s="16" customFormat="1" ht="15.75" thickBot="1" x14ac:dyDescent="0.3">
      <c r="A108" s="13"/>
      <c r="B108" s="14"/>
      <c r="C108" s="14"/>
      <c r="D108" s="11"/>
      <c r="E108" s="11"/>
      <c r="F108" s="18">
        <f>F107/I106</f>
        <v>0.5490894153087772</v>
      </c>
      <c r="G108" s="14"/>
      <c r="H108" s="14"/>
      <c r="I108" s="30"/>
      <c r="J108" s="15"/>
    </row>
    <row r="109" spans="1:10" s="16" customFormat="1" x14ac:dyDescent="0.25">
      <c r="A109" s="13"/>
      <c r="B109" s="14"/>
      <c r="C109" s="14"/>
      <c r="D109" s="14"/>
      <c r="E109" s="14"/>
      <c r="F109" s="14"/>
      <c r="G109" s="14"/>
      <c r="H109" s="14"/>
      <c r="I109" s="30"/>
      <c r="J109" s="15"/>
    </row>
    <row r="110" spans="1:10" s="16" customFormat="1" x14ac:dyDescent="0.25">
      <c r="A110" s="13"/>
      <c r="B110" s="14"/>
      <c r="C110" s="14"/>
      <c r="D110" s="14"/>
      <c r="E110" s="14"/>
      <c r="F110" s="14"/>
      <c r="G110" s="14"/>
      <c r="H110" s="14"/>
      <c r="I110" s="30"/>
      <c r="J110" s="15"/>
    </row>
  </sheetData>
  <pageMargins left="0.7" right="0.7" top="0.75" bottom="0.75" header="0.3" footer="0.3"/>
  <pageSetup scale="91" fitToHeight="0" orientation="landscape" r:id="rId1"/>
  <headerFooter>
    <oddHeader>&amp;CSUMMARY OF POSITIONS SUBJECT TO NONCOMPETITIVE APPOINTMENT
S. Prt. 104-NN. (Nov. 04, 1996). Plum Book, Policy and Supp. Pos. Comm. on Home. Sec. and Govt'l Aff. U.S. Senate, 106th Congress, 2d Session. Y 4.P 84/10:P 75/. GPO.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 4.P 84 10 P 75 </vt:lpstr>
      <vt:lpstr>'Y 4.P 84 10 P 75 '!Print_Area</vt:lpstr>
      <vt:lpstr>'Y 4.P 84 10 P 75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2018-03-14T15:05:02Z</dcterms:created>
  <dcterms:modified xsi:type="dcterms:W3CDTF">2018-03-15T12:59:45Z</dcterms:modified>
</cp:coreProperties>
</file>