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65" yWindow="-150" windowWidth="11490" windowHeight="9885" tabRatio="166"/>
  </bookViews>
  <sheets>
    <sheet name="Andrew L. Carter" sheetId="1" r:id="rId1"/>
  </sheets>
  <definedNames>
    <definedName name="_xlnm.Print_Area" localSheetId="0">'Andrew L. Carter'!$A$1:$BO$50</definedName>
  </definedNames>
  <calcPr calcId="145621"/>
</workbook>
</file>

<file path=xl/calcChain.xml><?xml version="1.0" encoding="utf-8"?>
<calcChain xmlns="http://schemas.openxmlformats.org/spreadsheetml/2006/main">
  <c r="R39" i="1" l="1"/>
  <c r="R38" i="1"/>
  <c r="R37" i="1"/>
  <c r="R36" i="1"/>
  <c r="BN25" i="1"/>
  <c r="BN7" i="1"/>
  <c r="BN18" i="1"/>
  <c r="BN19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BN28" i="1"/>
  <c r="BH32" i="1" l="1"/>
  <c r="BN16" i="1"/>
  <c r="BN12" i="1"/>
  <c r="BN11" i="1"/>
  <c r="BN13" i="1"/>
  <c r="BN15" i="1"/>
  <c r="BN5" i="1"/>
  <c r="BN6" i="1"/>
  <c r="BN8" i="1"/>
  <c r="BN17" i="1"/>
  <c r="BN20" i="1"/>
  <c r="BN26" i="1"/>
  <c r="BN14" i="1"/>
  <c r="BN24" i="1"/>
  <c r="BN22" i="1"/>
  <c r="BN21" i="1"/>
  <c r="BN23" i="1"/>
  <c r="BN27" i="1"/>
  <c r="BN29" i="1"/>
  <c r="BN9" i="1"/>
  <c r="BN10" i="1" l="1"/>
  <c r="BF32" i="1" l="1"/>
  <c r="BG32" i="1"/>
  <c r="D32" i="1"/>
  <c r="BB32" i="1"/>
  <c r="BB33" i="1" s="1"/>
  <c r="BC32" i="1"/>
  <c r="BD32" i="1"/>
  <c r="BE32" i="1"/>
  <c r="D33" i="1" l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BC33" i="1"/>
  <c r="BD33" i="1" s="1"/>
  <c r="BE33" i="1" s="1"/>
  <c r="BF33" i="1" s="1"/>
  <c r="BG33" i="1" s="1"/>
  <c r="BH33" i="1" s="1"/>
  <c r="BN32" i="1" l="1"/>
</calcChain>
</file>

<file path=xl/sharedStrings.xml><?xml version="1.0" encoding="utf-8"?>
<sst xmlns="http://schemas.openxmlformats.org/spreadsheetml/2006/main" count="200" uniqueCount="117">
  <si>
    <t>N - $250,001-500,000</t>
  </si>
  <si>
    <t>O - $500,001-1,000,000</t>
  </si>
  <si>
    <t>P1 - $1,000,001-5,000,000</t>
  </si>
  <si>
    <t>P2 - $5,000,000-25,000,000</t>
  </si>
  <si>
    <t>P3 - 425,000,001-50,000,000</t>
  </si>
  <si>
    <t>P4 - 450,000,000+</t>
  </si>
  <si>
    <t>J</t>
  </si>
  <si>
    <t>K</t>
  </si>
  <si>
    <t>L</t>
  </si>
  <si>
    <t>M</t>
  </si>
  <si>
    <t>N</t>
  </si>
  <si>
    <t>O</t>
  </si>
  <si>
    <t>P1</t>
  </si>
  <si>
    <t>P2</t>
  </si>
  <si>
    <t>P3</t>
  </si>
  <si>
    <t>P4</t>
  </si>
  <si>
    <t>Cumulative Total</t>
  </si>
  <si>
    <t>No.</t>
  </si>
  <si>
    <t>Total</t>
  </si>
  <si>
    <t>Ticker</t>
  </si>
  <si>
    <t xml:space="preserve">  Facebook, Inc.</t>
  </si>
  <si>
    <t xml:space="preserve">  CGI Group, Inc.</t>
  </si>
  <si>
    <t xml:space="preserve">  Athenahealth</t>
  </si>
  <si>
    <t xml:space="preserve">  Castlight Health, Inc.</t>
  </si>
  <si>
    <t xml:space="preserve">  Tesla Motors, Inc.</t>
  </si>
  <si>
    <t xml:space="preserve">  LinkedIn</t>
  </si>
  <si>
    <t xml:space="preserve">  Groupon, Inc.</t>
  </si>
  <si>
    <t xml:space="preserve">  Zynga, Inc.</t>
  </si>
  <si>
    <t xml:space="preserve">  Accenture PLC Class A</t>
  </si>
  <si>
    <t xml:space="preserve">  Goldman Sachs Group, Inc.</t>
  </si>
  <si>
    <t xml:space="preserve">  Morgan Stanley</t>
  </si>
  <si>
    <t xml:space="preserve">  State Street Corp</t>
  </si>
  <si>
    <t xml:space="preserve">  IBM</t>
  </si>
  <si>
    <t xml:space="preserve">  T.Rowe Price</t>
  </si>
  <si>
    <t xml:space="preserve">    BlackRock, Inc.</t>
  </si>
  <si>
    <t xml:space="preserve">  Wal-Mart</t>
  </si>
  <si>
    <t xml:space="preserve">  Verisign</t>
  </si>
  <si>
    <t xml:space="preserve">  Boston Scientific</t>
  </si>
  <si>
    <t xml:space="preserve">  DropBox, Inc. (Goldman Sachs)</t>
  </si>
  <si>
    <t xml:space="preserve">  Fidelity Securities Lending Cash Central Fund</t>
  </si>
  <si>
    <t xml:space="preserve">  Janus Cash Liquidity Fund</t>
  </si>
  <si>
    <t xml:space="preserve">  CBS Corporation</t>
  </si>
  <si>
    <t xml:space="preserve">  NBC - Comcast</t>
  </si>
  <si>
    <t xml:space="preserve">  FOX - News Corp</t>
  </si>
  <si>
    <t xml:space="preserve">  Time Warner Cable</t>
  </si>
  <si>
    <t xml:space="preserve"> TOTAL INVESTED ($, up to)</t>
  </si>
  <si>
    <t xml:space="preserve">  Baidu, Inc. (China)</t>
  </si>
  <si>
    <t xml:space="preserve">  Fidelity Central Cash Fund</t>
  </si>
  <si>
    <t xml:space="preserve">  MFS Institutional Money Market Portfolio</t>
  </si>
  <si>
    <t xml:space="preserve">  ABC - Walt Disney Company</t>
  </si>
  <si>
    <t xml:space="preserve">  JPMorgan Chase</t>
  </si>
  <si>
    <t>Legend:</t>
  </si>
  <si>
    <t xml:space="preserve"> = stock or bond  (column) held by the fund (row)</t>
  </si>
  <si>
    <t>Income and Value:</t>
  </si>
  <si>
    <t xml:space="preserve"> Workday</t>
  </si>
  <si>
    <t xml:space="preserve"> Vanguard Group / Mkt. Liquidity Fund</t>
  </si>
  <si>
    <t>X</t>
  </si>
  <si>
    <t xml:space="preserve">  Microsoft / Expedia</t>
  </si>
  <si>
    <t xml:space="preserve"> Xerox</t>
  </si>
  <si>
    <t xml:space="preserve"> N - 250,001-500,000</t>
  </si>
  <si>
    <t xml:space="preserve"> M - $100,001-250,000</t>
  </si>
  <si>
    <t xml:space="preserve"> L - $50,001-100,000</t>
  </si>
  <si>
    <t xml:space="preserve"> K - $15,001-50,000</t>
  </si>
  <si>
    <t xml:space="preserve"> J - $0-15,000</t>
  </si>
  <si>
    <t xml:space="preserve"> O - $500,001-1,000,000</t>
  </si>
  <si>
    <t xml:space="preserve"> T. Rowe Price Reserve</t>
  </si>
  <si>
    <t xml:space="preserve"> D.E. Shaw Investment Management LLC</t>
  </si>
  <si>
    <t xml:space="preserve"> Mail.ru</t>
  </si>
  <si>
    <t xml:space="preserve"> Baillie Gifford</t>
  </si>
  <si>
    <t>FCNTX</t>
  </si>
  <si>
    <t xml:space="preserve"> Nokia</t>
  </si>
  <si>
    <t xml:space="preserve"> AOL</t>
  </si>
  <si>
    <t xml:space="preserve"> AT&amp;T</t>
  </si>
  <si>
    <t xml:space="preserve"> Verizon</t>
  </si>
  <si>
    <t xml:space="preserve"> Century Link</t>
  </si>
  <si>
    <t xml:space="preserve"> Google</t>
  </si>
  <si>
    <t xml:space="preserve"> Apple</t>
  </si>
  <si>
    <t xml:space="preserve"> Yahoo</t>
  </si>
  <si>
    <t xml:space="preserve"> Bank of America Corp</t>
  </si>
  <si>
    <t xml:space="preserve"> Citigroup</t>
  </si>
  <si>
    <t>Vanguard Index 500 (IRA)</t>
  </si>
  <si>
    <t>VFINX</t>
  </si>
  <si>
    <t xml:space="preserve"> Red Hat</t>
  </si>
  <si>
    <t>Vanguard Star Fund (IRA)</t>
  </si>
  <si>
    <t>VGSTX</t>
  </si>
  <si>
    <t>Fidelity Contra Fund (IRA)</t>
  </si>
  <si>
    <t>Fidelity Total Bond Index Fund (IRA)</t>
  </si>
  <si>
    <t>FTBFX</t>
  </si>
  <si>
    <t>JP Morgan Stable Value (401K)</t>
  </si>
  <si>
    <t>JP Morgan Chase Common Stock Fund (IRA)</t>
  </si>
  <si>
    <t>Info</t>
  </si>
  <si>
    <t>JP Morgan Chase Agg. Portfolio (401K)</t>
  </si>
  <si>
    <t>JP Morgan Chase Mod. Agg (401K)</t>
  </si>
  <si>
    <t>JP Morgan Pension</t>
  </si>
  <si>
    <t>Citadel Broadcasting Group (Stock)</t>
  </si>
  <si>
    <t>Disney Walt Co. (Stock)</t>
  </si>
  <si>
    <t>Exxon Mobil Co. (Stock)</t>
  </si>
  <si>
    <t>Mattel (Stock)</t>
  </si>
  <si>
    <t>Merck and Co (Stock)</t>
  </si>
  <si>
    <t>Time Warner Inc. (Stock)</t>
  </si>
  <si>
    <t>JP Morgan Chase Savings Acct.</t>
  </si>
  <si>
    <t>NY 529 Moderate Growth</t>
  </si>
  <si>
    <t>NY 529 Growth</t>
  </si>
  <si>
    <t>NY 529 Bond Mkt. Index</t>
  </si>
  <si>
    <t>NY 529 Mod Age Based</t>
  </si>
  <si>
    <t>Real Estate (Rent)</t>
  </si>
  <si>
    <t>Wells Fargo Money Market</t>
  </si>
  <si>
    <t>American Century Money Market</t>
  </si>
  <si>
    <t>Medco (x)</t>
  </si>
  <si>
    <t xml:space="preserve">Express Scripts HLDG co. </t>
  </si>
  <si>
    <t>Andrew L. Carter, 2013 Financial Disclosure</t>
  </si>
  <si>
    <t xml:space="preserve"> = investments in, or closely aligned to Facebook (stakeholders, underwriters, major stockholders, key strategic allies, etc.)</t>
  </si>
  <si>
    <t>JP Morgan</t>
  </si>
  <si>
    <t>Vanguard</t>
  </si>
  <si>
    <t>Fidelity</t>
  </si>
  <si>
    <t>TOTAL HOLDINGS:</t>
  </si>
  <si>
    <t>Facebook "Dark Pools"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</si>
</sst>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000000"/>
      <name val="Times New Roman"/>
      <family val="1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9" xfId="0" applyFont="1" applyBorder="1" applyAlignment="1"/>
    <xf numFmtId="0" fontId="3" fillId="0" borderId="8" xfId="0" applyFont="1" applyBorder="1" applyAlignment="1">
      <alignment horizontal="right"/>
    </xf>
    <xf numFmtId="0" fontId="4" fillId="0" borderId="19" xfId="0" applyFont="1" applyFill="1" applyBorder="1" applyAlignment="1">
      <alignment horizontal="center" vertical="justify" textRotation="55"/>
    </xf>
    <xf numFmtId="0" fontId="4" fillId="0" borderId="20" xfId="0" applyFont="1" applyFill="1" applyBorder="1" applyAlignment="1">
      <alignment horizontal="center" textRotation="55"/>
    </xf>
    <xf numFmtId="0" fontId="4" fillId="0" borderId="21" xfId="0" applyFont="1" applyFill="1" applyBorder="1" applyAlignment="1">
      <alignment horizontal="center" textRotation="55"/>
    </xf>
    <xf numFmtId="0" fontId="4" fillId="0" borderId="22" xfId="0" applyFont="1" applyFill="1" applyBorder="1" applyAlignment="1">
      <alignment horizontal="center" textRotation="55"/>
    </xf>
    <xf numFmtId="0" fontId="3" fillId="0" borderId="8" xfId="0" applyFont="1" applyBorder="1" applyAlignment="1">
      <alignment horizontal="center" textRotation="55"/>
    </xf>
    <xf numFmtId="0" fontId="3" fillId="0" borderId="9" xfId="0" applyFont="1" applyBorder="1" applyAlignment="1">
      <alignment horizontal="center" textRotation="55"/>
    </xf>
    <xf numFmtId="0" fontId="3" fillId="0" borderId="9" xfId="0" applyFont="1" applyBorder="1" applyAlignment="1">
      <alignment textRotation="55"/>
    </xf>
    <xf numFmtId="0" fontId="3" fillId="0" borderId="0" xfId="0" applyFont="1" applyBorder="1" applyAlignment="1">
      <alignment textRotation="55"/>
    </xf>
    <xf numFmtId="0" fontId="3" fillId="2" borderId="2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4" fillId="2" borderId="18" xfId="0" quotePrefix="1" applyFont="1" applyFill="1" applyBorder="1" applyAlignment="1">
      <alignment horizontal="left"/>
    </xf>
    <xf numFmtId="0" fontId="4" fillId="2" borderId="9" xfId="0" applyFont="1" applyFill="1" applyBorder="1" applyAlignment="1">
      <alignment horizontal="center" textRotation="55"/>
    </xf>
    <xf numFmtId="0" fontId="4" fillId="2" borderId="10" xfId="0" applyFont="1" applyFill="1" applyBorder="1" applyAlignment="1">
      <alignment horizontal="center" textRotation="55"/>
    </xf>
    <xf numFmtId="0" fontId="3" fillId="2" borderId="0" xfId="0" applyFont="1" applyFill="1" applyBorder="1" applyAlignment="1">
      <alignment textRotation="55"/>
    </xf>
    <xf numFmtId="0" fontId="3" fillId="3" borderId="1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42" fontId="3" fillId="0" borderId="1" xfId="0" applyNumberFormat="1" applyFont="1" applyBorder="1" applyAlignment="1">
      <alignment vertical="center"/>
    </xf>
    <xf numFmtId="42" fontId="3" fillId="0" borderId="3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 vertical="center"/>
    </xf>
    <xf numFmtId="42" fontId="3" fillId="0" borderId="2" xfId="0" applyNumberFormat="1" applyFont="1" applyBorder="1" applyAlignment="1">
      <alignment horizontal="center" vertical="center"/>
    </xf>
    <xf numFmtId="42" fontId="3" fillId="0" borderId="2" xfId="0" applyNumberFormat="1" applyFont="1" applyBorder="1" applyAlignment="1">
      <alignment vertical="center"/>
    </xf>
    <xf numFmtId="42" fontId="3" fillId="0" borderId="5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textRotation="55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/>
    <xf numFmtId="42" fontId="3" fillId="0" borderId="0" xfId="0" applyNumberFormat="1" applyFont="1" applyFill="1" applyBorder="1"/>
    <xf numFmtId="0" fontId="3" fillId="2" borderId="10" xfId="0" applyFont="1" applyFill="1" applyBorder="1" applyAlignment="1">
      <alignment horizontal="center" vertical="center"/>
    </xf>
    <xf numFmtId="165" fontId="3" fillId="0" borderId="0" xfId="3" applyNumberFormat="1" applyFont="1" applyBorder="1" applyAlignment="1">
      <alignment vertical="center"/>
    </xf>
    <xf numFmtId="0" fontId="4" fillId="0" borderId="31" xfId="0" applyFont="1" applyFill="1" applyBorder="1" applyAlignment="1">
      <alignment horizontal="center" vertical="justify" textRotation="55"/>
    </xf>
    <xf numFmtId="0" fontId="3" fillId="3" borderId="1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left"/>
    </xf>
    <xf numFmtId="0" fontId="7" fillId="4" borderId="29" xfId="0" applyFont="1" applyFill="1" applyBorder="1"/>
    <xf numFmtId="0" fontId="7" fillId="4" borderId="30" xfId="0" applyFont="1" applyFill="1" applyBorder="1" applyAlignment="1">
      <alignment vertical="center"/>
    </xf>
    <xf numFmtId="164" fontId="7" fillId="4" borderId="1" xfId="2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30" xfId="0" applyFont="1" applyFill="1" applyBorder="1" applyAlignment="1">
      <alignment horizontal="left" vertical="center"/>
    </xf>
    <xf numFmtId="0" fontId="7" fillId="4" borderId="29" xfId="0" applyFont="1" applyFill="1" applyBorder="1" applyAlignment="1">
      <alignment vertical="center"/>
    </xf>
    <xf numFmtId="0" fontId="7" fillId="4" borderId="28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8" fillId="0" borderId="10" xfId="0" applyFont="1" applyBorder="1" applyAlignment="1">
      <alignment horizontal="center" textRotation="55"/>
    </xf>
    <xf numFmtId="0" fontId="9" fillId="3" borderId="3" xfId="0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2" fontId="4" fillId="0" borderId="0" xfId="0" applyNumberFormat="1" applyFont="1" applyBorder="1" applyAlignment="1">
      <alignment vertical="center"/>
    </xf>
    <xf numFmtId="42" fontId="3" fillId="0" borderId="0" xfId="0" applyNumberFormat="1" applyFont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164" fontId="7" fillId="4" borderId="16" xfId="2" applyNumberFormat="1" applyFont="1" applyFill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42" fontId="3" fillId="0" borderId="34" xfId="0" applyNumberFormat="1" applyFont="1" applyBorder="1" applyAlignment="1">
      <alignment horizontal="center" vertical="center"/>
    </xf>
    <xf numFmtId="42" fontId="3" fillId="0" borderId="27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textRotation="55"/>
    </xf>
    <xf numFmtId="0" fontId="3" fillId="0" borderId="32" xfId="0" applyFont="1" applyBorder="1" applyAlignment="1">
      <alignment textRotation="55"/>
    </xf>
    <xf numFmtId="42" fontId="4" fillId="0" borderId="35" xfId="0" applyNumberFormat="1" applyFont="1" applyFill="1" applyBorder="1" applyAlignment="1">
      <alignment horizontal="center" textRotation="55"/>
    </xf>
    <xf numFmtId="0" fontId="3" fillId="2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42" fontId="7" fillId="4" borderId="36" xfId="0" applyNumberFormat="1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42" fontId="3" fillId="0" borderId="38" xfId="0" applyNumberFormat="1" applyFont="1" applyBorder="1" applyAlignment="1">
      <alignment vertical="center"/>
    </xf>
    <xf numFmtId="42" fontId="3" fillId="0" borderId="39" xfId="0" applyNumberFormat="1" applyFont="1" applyBorder="1" applyAlignment="1">
      <alignment vertical="center"/>
    </xf>
    <xf numFmtId="0" fontId="11" fillId="4" borderId="26" xfId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vertical="center"/>
    </xf>
    <xf numFmtId="0" fontId="7" fillId="5" borderId="30" xfId="0" applyFont="1" applyFill="1" applyBorder="1" applyAlignment="1">
      <alignment vertical="center"/>
    </xf>
    <xf numFmtId="0" fontId="11" fillId="5" borderId="26" xfId="1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164" fontId="7" fillId="5" borderId="16" xfId="2" applyNumberFormat="1" applyFont="1" applyFill="1" applyBorder="1" applyAlignment="1">
      <alignment horizontal="center" vertical="center"/>
    </xf>
    <xf numFmtId="164" fontId="7" fillId="5" borderId="1" xfId="2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28" xfId="0" applyFont="1" applyFill="1" applyBorder="1" applyAlignment="1">
      <alignment vertical="center"/>
    </xf>
    <xf numFmtId="0" fontId="7" fillId="5" borderId="26" xfId="0" applyFont="1" applyFill="1" applyBorder="1" applyAlignment="1">
      <alignment vertical="center"/>
    </xf>
    <xf numFmtId="42" fontId="7" fillId="5" borderId="36" xfId="0" applyNumberFormat="1" applyFont="1" applyFill="1" applyBorder="1" applyAlignment="1">
      <alignment vertical="center"/>
    </xf>
    <xf numFmtId="0" fontId="7" fillId="5" borderId="30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vertical="center"/>
    </xf>
    <xf numFmtId="0" fontId="7" fillId="5" borderId="4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textRotation="55"/>
    </xf>
    <xf numFmtId="3" fontId="5" fillId="4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4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  <color rgb="FFFFCCCC"/>
      <color rgb="FFFFFF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blogs.wsj.com/deals/2012/08/24/who-else-has-a-big-bet-on-facebook/?mg=id-ws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172243</xdr:rowOff>
    </xdr:from>
    <xdr:to>
      <xdr:col>9</xdr:col>
      <xdr:colOff>164305</xdr:colOff>
      <xdr:row>48</xdr:row>
      <xdr:rowOff>346805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21443"/>
          <a:ext cx="8298655" cy="5584762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quote.morningstar.com/fund-filing/Semi-Annual-Report/2014/4/30/t.aspx?t=VGSTX&amp;ft=N-CSRS&amp;d=e1c4da2c95218e023eb7aa9b0741990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quote.morningstar.com/fund-filing/Annual-Report/2013/12/31/t.aspx?t=VFINX&amp;ft=N-CSR&amp;d=5fb3a29afff350bb9fb5c2a3bc4fd219" TargetMode="External"/><Relationship Id="rId1" Type="http://schemas.openxmlformats.org/officeDocument/2006/relationships/hyperlink" Target="http://quote.morningstar.com/fund-filing/Annual-Report/2013/12/31/t.aspx?t=VFINX&amp;ft=N-CSR&amp;d=5fb3a29afff350bb9fb5c2a3bc4fd219" TargetMode="External"/><Relationship Id="rId6" Type="http://schemas.openxmlformats.org/officeDocument/2006/relationships/hyperlink" Target="https://www.retireonline.com/rps/newsletters/JPMC/May_2011/documents/jpmc_stock.pdf" TargetMode="External"/><Relationship Id="rId5" Type="http://schemas.openxmlformats.org/officeDocument/2006/relationships/hyperlink" Target="http://quote.morningstar.com/fund-filing/Semi-Annual-Report/2014/2/28/t.aspx?t=FTBFX&amp;ft=N-CSRS&amp;d=fcc52987b8d021c9df18f52ee21d1af3" TargetMode="External"/><Relationship Id="rId4" Type="http://schemas.openxmlformats.org/officeDocument/2006/relationships/hyperlink" Target="http://quote.morningstar.com/fund-filing/Annual-Report/2013/12/31/t.aspx?t=FCNTX&amp;ft=N-CSR&amp;d=f6edb7933582c1da2b19d48fd6279c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40"/>
  <sheetViews>
    <sheetView tabSelected="1" zoomScale="50" zoomScaleNormal="50" workbookViewId="0">
      <pane ySplit="1" topLeftCell="A2" activePane="bottomLeft" state="frozen"/>
      <selection pane="bottomLeft" activeCell="V40" sqref="V40"/>
    </sheetView>
  </sheetViews>
  <sheetFormatPr defaultRowHeight="28.5" x14ac:dyDescent="0.45"/>
  <cols>
    <col min="1" max="1" width="9.140625" style="43" customWidth="1"/>
    <col min="2" max="2" width="72.85546875" style="43" customWidth="1"/>
    <col min="3" max="3" width="16.85546875" style="75" customWidth="1"/>
    <col min="4" max="4" width="7.7109375" style="45" customWidth="1"/>
    <col min="5" max="5" width="7.7109375" style="45" hidden="1" customWidth="1"/>
    <col min="6" max="6" width="7.7109375" style="45" customWidth="1"/>
    <col min="7" max="7" width="7.7109375" style="45" hidden="1" customWidth="1"/>
    <col min="8" max="8" width="7.7109375" style="45" customWidth="1"/>
    <col min="9" max="9" width="7.7109375" style="45" hidden="1" customWidth="1"/>
    <col min="10" max="53" width="7.7109375" style="45" customWidth="1"/>
    <col min="54" max="54" width="27.140625" style="44" customWidth="1"/>
    <col min="55" max="55" width="24.28515625" style="44" customWidth="1"/>
    <col min="56" max="56" width="29.5703125" style="44" customWidth="1"/>
    <col min="57" max="57" width="31.42578125" style="44" customWidth="1"/>
    <col min="58" max="60" width="24.28515625" style="43" customWidth="1"/>
    <col min="61" max="61" width="24.28515625" style="43" hidden="1" customWidth="1"/>
    <col min="62" max="62" width="24.28515625" style="44" hidden="1" customWidth="1"/>
    <col min="63" max="65" width="24.28515625" style="43" hidden="1" customWidth="1"/>
    <col min="66" max="66" width="27.7109375" style="51" customWidth="1"/>
    <col min="67" max="67" width="33.42578125" style="43" customWidth="1"/>
    <col min="68" max="68" width="12.5703125" style="43" customWidth="1"/>
    <col min="69" max="69" width="13.85546875" style="43" customWidth="1"/>
    <col min="70" max="74" width="8.140625" style="43" customWidth="1"/>
    <col min="75" max="75" width="8.140625" style="52" customWidth="1"/>
    <col min="76" max="102" width="8.140625" style="51" customWidth="1"/>
    <col min="103" max="177" width="9.140625" style="51"/>
    <col min="178" max="16384" width="9.140625" style="43"/>
  </cols>
  <sheetData>
    <row r="1" spans="1:177" s="11" customFormat="1" ht="348" customHeight="1" thickBot="1" x14ac:dyDescent="0.45">
      <c r="A1" s="3" t="s">
        <v>17</v>
      </c>
      <c r="B1" s="2" t="s">
        <v>110</v>
      </c>
      <c r="C1" s="68" t="s">
        <v>19</v>
      </c>
      <c r="D1" s="4" t="s">
        <v>20</v>
      </c>
      <c r="E1" s="55" t="s">
        <v>75</v>
      </c>
      <c r="F1" s="5" t="s">
        <v>21</v>
      </c>
      <c r="G1" s="5" t="s">
        <v>77</v>
      </c>
      <c r="H1" s="5" t="s">
        <v>22</v>
      </c>
      <c r="I1" s="5" t="s">
        <v>76</v>
      </c>
      <c r="J1" s="5" t="s">
        <v>23</v>
      </c>
      <c r="K1" s="5" t="s">
        <v>24</v>
      </c>
      <c r="L1" s="5" t="s">
        <v>46</v>
      </c>
      <c r="M1" s="5" t="s">
        <v>25</v>
      </c>
      <c r="N1" s="5" t="s">
        <v>66</v>
      </c>
      <c r="O1" s="5" t="s">
        <v>26</v>
      </c>
      <c r="P1" s="5" t="s">
        <v>67</v>
      </c>
      <c r="Q1" s="5" t="s">
        <v>27</v>
      </c>
      <c r="R1" s="5" t="s">
        <v>28</v>
      </c>
      <c r="S1" s="5" t="s">
        <v>68</v>
      </c>
      <c r="T1" s="5" t="s">
        <v>29</v>
      </c>
      <c r="U1" s="5" t="s">
        <v>30</v>
      </c>
      <c r="V1" s="5" t="s">
        <v>50</v>
      </c>
      <c r="W1" s="5" t="s">
        <v>31</v>
      </c>
      <c r="X1" s="5" t="s">
        <v>78</v>
      </c>
      <c r="Y1" s="5" t="s">
        <v>79</v>
      </c>
      <c r="Z1" s="5" t="s">
        <v>79</v>
      </c>
      <c r="AA1" s="5" t="s">
        <v>57</v>
      </c>
      <c r="AB1" s="5" t="s">
        <v>70</v>
      </c>
      <c r="AC1" s="5" t="s">
        <v>82</v>
      </c>
      <c r="AD1" s="5" t="s">
        <v>32</v>
      </c>
      <c r="AE1" s="5" t="s">
        <v>33</v>
      </c>
      <c r="AF1" s="5" t="s">
        <v>34</v>
      </c>
      <c r="AG1" s="5" t="s">
        <v>35</v>
      </c>
      <c r="AH1" s="5" t="s">
        <v>36</v>
      </c>
      <c r="AI1" s="5" t="s">
        <v>71</v>
      </c>
      <c r="AJ1" s="5" t="s">
        <v>58</v>
      </c>
      <c r="AK1" s="5" t="s">
        <v>54</v>
      </c>
      <c r="AL1" s="5" t="s">
        <v>37</v>
      </c>
      <c r="AM1" s="5" t="s">
        <v>38</v>
      </c>
      <c r="AN1" s="5" t="s">
        <v>55</v>
      </c>
      <c r="AO1" s="5" t="s">
        <v>47</v>
      </c>
      <c r="AP1" s="5" t="s">
        <v>39</v>
      </c>
      <c r="AQ1" s="6" t="s">
        <v>65</v>
      </c>
      <c r="AR1" s="6" t="s">
        <v>40</v>
      </c>
      <c r="AS1" s="6" t="s">
        <v>48</v>
      </c>
      <c r="AT1" s="6" t="s">
        <v>72</v>
      </c>
      <c r="AU1" s="6" t="s">
        <v>73</v>
      </c>
      <c r="AV1" s="6" t="s">
        <v>74</v>
      </c>
      <c r="AW1" s="6" t="s">
        <v>41</v>
      </c>
      <c r="AX1" s="6" t="s">
        <v>42</v>
      </c>
      <c r="AY1" s="6" t="s">
        <v>49</v>
      </c>
      <c r="AZ1" s="6" t="s">
        <v>43</v>
      </c>
      <c r="BA1" s="7" t="s">
        <v>44</v>
      </c>
      <c r="BB1" s="8" t="s">
        <v>63</v>
      </c>
      <c r="BC1" s="9" t="s">
        <v>62</v>
      </c>
      <c r="BD1" s="9" t="s">
        <v>61</v>
      </c>
      <c r="BE1" s="9" t="s">
        <v>60</v>
      </c>
      <c r="BF1" s="10" t="s">
        <v>0</v>
      </c>
      <c r="BG1" s="10" t="s">
        <v>1</v>
      </c>
      <c r="BH1" s="10" t="s">
        <v>2</v>
      </c>
      <c r="BI1" s="10" t="s">
        <v>3</v>
      </c>
      <c r="BJ1" s="89" t="s">
        <v>4</v>
      </c>
      <c r="BK1" s="89" t="s">
        <v>5</v>
      </c>
      <c r="BL1" s="89" t="s">
        <v>59</v>
      </c>
      <c r="BM1" s="90" t="s">
        <v>64</v>
      </c>
      <c r="BN1" s="91" t="s">
        <v>45</v>
      </c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</row>
    <row r="2" spans="1:177" s="17" customFormat="1" ht="29.25" customHeight="1" thickBot="1" x14ac:dyDescent="0.45">
      <c r="A2" s="12"/>
      <c r="B2" s="13" t="s">
        <v>51</v>
      </c>
      <c r="C2" s="121"/>
      <c r="D2" s="122" t="s">
        <v>56</v>
      </c>
      <c r="E2" s="58" t="s">
        <v>52</v>
      </c>
      <c r="F2" s="14" t="s">
        <v>111</v>
      </c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6"/>
      <c r="S2" s="15"/>
      <c r="T2" s="14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80" t="s">
        <v>6</v>
      </c>
      <c r="BC2" s="48" t="s">
        <v>7</v>
      </c>
      <c r="BD2" s="48" t="s">
        <v>8</v>
      </c>
      <c r="BE2" s="48" t="s">
        <v>9</v>
      </c>
      <c r="BF2" s="48" t="s">
        <v>10</v>
      </c>
      <c r="BG2" s="48" t="s">
        <v>11</v>
      </c>
      <c r="BH2" s="48" t="s">
        <v>12</v>
      </c>
      <c r="BI2" s="48" t="s">
        <v>13</v>
      </c>
      <c r="BJ2" s="48" t="s">
        <v>14</v>
      </c>
      <c r="BK2" s="48" t="s">
        <v>15</v>
      </c>
      <c r="BL2" s="48"/>
      <c r="BM2" s="53"/>
      <c r="BN2" s="92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</row>
    <row r="3" spans="1:177" s="1" customFormat="1" ht="24" customHeight="1" x14ac:dyDescent="0.25">
      <c r="A3" s="18"/>
      <c r="B3" s="19" t="s">
        <v>53</v>
      </c>
      <c r="C3" s="69"/>
      <c r="D3" s="22"/>
      <c r="E3" s="56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1"/>
      <c r="BB3" s="22"/>
      <c r="BC3" s="20"/>
      <c r="BD3" s="20"/>
      <c r="BE3" s="20"/>
      <c r="BF3" s="20"/>
      <c r="BG3" s="20"/>
      <c r="BH3" s="20"/>
      <c r="BI3" s="20"/>
      <c r="BJ3" s="78"/>
      <c r="BK3" s="78"/>
      <c r="BL3" s="78"/>
      <c r="BM3" s="86"/>
      <c r="BN3" s="93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</row>
    <row r="4" spans="1:177" s="63" customFormat="1" ht="24" customHeight="1" x14ac:dyDescent="0.35">
      <c r="A4" s="59">
        <v>1</v>
      </c>
      <c r="B4" s="60" t="s">
        <v>107</v>
      </c>
      <c r="C4" s="98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1"/>
      <c r="BB4" s="81">
        <v>15000</v>
      </c>
      <c r="BC4" s="61"/>
      <c r="BD4" s="61"/>
      <c r="BE4" s="61"/>
      <c r="BF4" s="61"/>
      <c r="BG4" s="61"/>
      <c r="BH4" s="61"/>
      <c r="BI4" s="62"/>
      <c r="BJ4" s="66"/>
      <c r="BK4" s="66"/>
      <c r="BL4" s="66"/>
      <c r="BM4" s="87"/>
      <c r="BN4" s="94"/>
    </row>
    <row r="5" spans="1:177" s="63" customFormat="1" ht="24" customHeight="1" x14ac:dyDescent="0.25">
      <c r="A5" s="65">
        <f>A4+1</f>
        <v>2</v>
      </c>
      <c r="B5" s="64" t="s">
        <v>94</v>
      </c>
      <c r="C5" s="98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1"/>
      <c r="BB5" s="81">
        <v>15000</v>
      </c>
      <c r="BC5" s="61"/>
      <c r="BD5" s="61"/>
      <c r="BE5" s="61"/>
      <c r="BF5" s="61"/>
      <c r="BG5" s="61"/>
      <c r="BH5" s="61"/>
      <c r="BI5" s="62"/>
      <c r="BJ5" s="66"/>
      <c r="BK5" s="66"/>
      <c r="BL5" s="66"/>
      <c r="BM5" s="87"/>
      <c r="BN5" s="94">
        <f>SUM(BB5:BM5)</f>
        <v>15000</v>
      </c>
    </row>
    <row r="6" spans="1:177" s="63" customFormat="1" ht="24" customHeight="1" x14ac:dyDescent="0.25">
      <c r="A6" s="65">
        <f t="shared" ref="A6:A30" si="0">A5+1</f>
        <v>3</v>
      </c>
      <c r="B6" s="60" t="s">
        <v>95</v>
      </c>
      <c r="C6" s="98"/>
      <c r="D6" s="99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1"/>
      <c r="BB6" s="81">
        <v>15000</v>
      </c>
      <c r="BC6" s="61"/>
      <c r="BD6" s="61"/>
      <c r="BE6" s="61"/>
      <c r="BF6" s="61"/>
      <c r="BG6" s="61"/>
      <c r="BH6" s="61"/>
      <c r="BI6" s="62"/>
      <c r="BJ6" s="66"/>
      <c r="BK6" s="66"/>
      <c r="BL6" s="66"/>
      <c r="BM6" s="87"/>
      <c r="BN6" s="94">
        <f>SUM(BB6:BM6)</f>
        <v>15000</v>
      </c>
    </row>
    <row r="7" spans="1:177" s="63" customFormat="1" ht="24" customHeight="1" x14ac:dyDescent="0.25">
      <c r="A7" s="65">
        <f t="shared" si="0"/>
        <v>4</v>
      </c>
      <c r="B7" s="60" t="s">
        <v>109</v>
      </c>
      <c r="C7" s="98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1"/>
      <c r="BB7" s="81">
        <v>15000</v>
      </c>
      <c r="BC7" s="61"/>
      <c r="BD7" s="61"/>
      <c r="BE7" s="61"/>
      <c r="BF7" s="61"/>
      <c r="BG7" s="61"/>
      <c r="BH7" s="61"/>
      <c r="BI7" s="62"/>
      <c r="BJ7" s="66"/>
      <c r="BK7" s="66"/>
      <c r="BL7" s="66"/>
      <c r="BM7" s="87"/>
      <c r="BN7" s="94">
        <f>SUM(BB7:BM7)</f>
        <v>15000</v>
      </c>
    </row>
    <row r="8" spans="1:177" s="63" customFormat="1" ht="24" customHeight="1" x14ac:dyDescent="0.25">
      <c r="A8" s="65">
        <f t="shared" si="0"/>
        <v>5</v>
      </c>
      <c r="B8" s="64" t="s">
        <v>96</v>
      </c>
      <c r="C8" s="98"/>
      <c r="D8" s="99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1"/>
      <c r="BB8" s="81">
        <v>15000</v>
      </c>
      <c r="BC8" s="61"/>
      <c r="BD8" s="61"/>
      <c r="BE8" s="61"/>
      <c r="BF8" s="61"/>
      <c r="BG8" s="61"/>
      <c r="BH8" s="61"/>
      <c r="BI8" s="62"/>
      <c r="BJ8" s="66"/>
      <c r="BK8" s="66"/>
      <c r="BL8" s="66"/>
      <c r="BM8" s="87"/>
      <c r="BN8" s="94">
        <f>SUM(BB8:BM8)</f>
        <v>15000</v>
      </c>
    </row>
    <row r="9" spans="1:177" s="63" customFormat="1" ht="24" customHeight="1" x14ac:dyDescent="0.25">
      <c r="A9" s="106">
        <f t="shared" si="0"/>
        <v>6</v>
      </c>
      <c r="B9" s="107" t="s">
        <v>85</v>
      </c>
      <c r="C9" s="108" t="s">
        <v>69</v>
      </c>
      <c r="D9" s="109" t="s">
        <v>56</v>
      </c>
      <c r="E9" s="110" t="s">
        <v>56</v>
      </c>
      <c r="F9" s="110" t="s">
        <v>56</v>
      </c>
      <c r="G9" s="110"/>
      <c r="H9" s="110"/>
      <c r="I9" s="110" t="s">
        <v>56</v>
      </c>
      <c r="J9" s="110"/>
      <c r="K9" s="110" t="s">
        <v>56</v>
      </c>
      <c r="L9" s="110"/>
      <c r="M9" s="110" t="s">
        <v>56</v>
      </c>
      <c r="N9" s="110"/>
      <c r="O9" s="110"/>
      <c r="P9" s="110"/>
      <c r="Q9" s="110"/>
      <c r="R9" s="110"/>
      <c r="S9" s="110"/>
      <c r="T9" s="110"/>
      <c r="U9" s="110" t="s">
        <v>56</v>
      </c>
      <c r="V9" s="110" t="s">
        <v>56</v>
      </c>
      <c r="W9" s="110"/>
      <c r="X9" s="110"/>
      <c r="Y9" s="110"/>
      <c r="Z9" s="110" t="s">
        <v>56</v>
      </c>
      <c r="AA9" s="110" t="s">
        <v>56</v>
      </c>
      <c r="AB9" s="110"/>
      <c r="AC9" s="110"/>
      <c r="AD9" s="110"/>
      <c r="AE9" s="110"/>
      <c r="AF9" s="110" t="s">
        <v>56</v>
      </c>
      <c r="AG9" s="110" t="s">
        <v>56</v>
      </c>
      <c r="AH9" s="110"/>
      <c r="AI9" s="110"/>
      <c r="AJ9" s="110"/>
      <c r="AK9" s="110" t="s">
        <v>56</v>
      </c>
      <c r="AL9" s="110"/>
      <c r="AM9" s="110" t="s">
        <v>56</v>
      </c>
      <c r="AN9" s="110"/>
      <c r="AO9" s="110" t="s">
        <v>56</v>
      </c>
      <c r="AP9" s="110" t="s">
        <v>56</v>
      </c>
      <c r="AQ9" s="110"/>
      <c r="AR9" s="110"/>
      <c r="AS9" s="110"/>
      <c r="AT9" s="110"/>
      <c r="AU9" s="110"/>
      <c r="AV9" s="110"/>
      <c r="AW9" s="110" t="s">
        <v>56</v>
      </c>
      <c r="AX9" s="110" t="s">
        <v>56</v>
      </c>
      <c r="AY9" s="110" t="s">
        <v>56</v>
      </c>
      <c r="AZ9" s="110"/>
      <c r="BA9" s="111"/>
      <c r="BB9" s="112"/>
      <c r="BC9" s="113"/>
      <c r="BD9" s="113">
        <v>100000</v>
      </c>
      <c r="BE9" s="113"/>
      <c r="BF9" s="113"/>
      <c r="BG9" s="113"/>
      <c r="BH9" s="113"/>
      <c r="BI9" s="114"/>
      <c r="BJ9" s="115"/>
      <c r="BK9" s="115"/>
      <c r="BL9" s="115"/>
      <c r="BM9" s="116"/>
      <c r="BN9" s="117">
        <f>SUM(BB9:BM9)</f>
        <v>100000</v>
      </c>
    </row>
    <row r="10" spans="1:177" s="63" customFormat="1" ht="24" customHeight="1" x14ac:dyDescent="0.25">
      <c r="A10" s="106">
        <f t="shared" si="0"/>
        <v>7</v>
      </c>
      <c r="B10" s="118" t="s">
        <v>86</v>
      </c>
      <c r="C10" s="108" t="s">
        <v>87</v>
      </c>
      <c r="D10" s="109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 t="s">
        <v>56</v>
      </c>
      <c r="U10" s="110" t="s">
        <v>56</v>
      </c>
      <c r="V10" s="110" t="s">
        <v>56</v>
      </c>
      <c r="W10" s="110"/>
      <c r="X10" s="110"/>
      <c r="Y10" s="110"/>
      <c r="Z10" s="110" t="s">
        <v>56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 t="s">
        <v>56</v>
      </c>
      <c r="AP10" s="110" t="s">
        <v>56</v>
      </c>
      <c r="AQ10" s="110"/>
      <c r="AR10" s="110"/>
      <c r="AS10" s="110"/>
      <c r="AT10" s="110" t="s">
        <v>56</v>
      </c>
      <c r="AU10" s="110"/>
      <c r="AV10" s="110" t="s">
        <v>56</v>
      </c>
      <c r="AW10" s="110" t="s">
        <v>56</v>
      </c>
      <c r="AX10" s="110"/>
      <c r="AY10" s="110"/>
      <c r="AZ10" s="110"/>
      <c r="BA10" s="111" t="s">
        <v>56</v>
      </c>
      <c r="BB10" s="112"/>
      <c r="BC10" s="113"/>
      <c r="BD10" s="113">
        <v>100000</v>
      </c>
      <c r="BE10" s="113"/>
      <c r="BF10" s="113"/>
      <c r="BG10" s="113"/>
      <c r="BH10" s="113"/>
      <c r="BI10" s="114"/>
      <c r="BJ10" s="115"/>
      <c r="BK10" s="115"/>
      <c r="BL10" s="115"/>
      <c r="BM10" s="116"/>
      <c r="BN10" s="117">
        <f>SUM(BB10:BM10)</f>
        <v>100000</v>
      </c>
    </row>
    <row r="11" spans="1:177" s="63" customFormat="1" ht="24" customHeight="1" x14ac:dyDescent="0.25">
      <c r="A11" s="106">
        <f t="shared" si="0"/>
        <v>8</v>
      </c>
      <c r="B11" s="119" t="s">
        <v>91</v>
      </c>
      <c r="C11" s="108"/>
      <c r="D11" s="109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 t="s">
        <v>56</v>
      </c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1"/>
      <c r="BB11" s="112"/>
      <c r="BC11" s="113"/>
      <c r="BD11" s="113">
        <v>100000</v>
      </c>
      <c r="BE11" s="113"/>
      <c r="BF11" s="113"/>
      <c r="BG11" s="113"/>
      <c r="BH11" s="113"/>
      <c r="BI11" s="114"/>
      <c r="BJ11" s="115"/>
      <c r="BK11" s="115"/>
      <c r="BL11" s="115"/>
      <c r="BM11" s="116"/>
      <c r="BN11" s="117">
        <f>SUM(BB11:BM11)</f>
        <v>100000</v>
      </c>
    </row>
    <row r="12" spans="1:177" s="63" customFormat="1" ht="24" customHeight="1" x14ac:dyDescent="0.25">
      <c r="A12" s="106">
        <f t="shared" si="0"/>
        <v>9</v>
      </c>
      <c r="B12" s="119" t="s">
        <v>89</v>
      </c>
      <c r="C12" s="108" t="s">
        <v>90</v>
      </c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 t="s">
        <v>56</v>
      </c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1"/>
      <c r="BB12" s="112"/>
      <c r="BC12" s="113">
        <v>50000</v>
      </c>
      <c r="BD12" s="113"/>
      <c r="BE12" s="113"/>
      <c r="BF12" s="113"/>
      <c r="BG12" s="113"/>
      <c r="BH12" s="113"/>
      <c r="BI12" s="114"/>
      <c r="BJ12" s="115"/>
      <c r="BK12" s="115"/>
      <c r="BL12" s="115"/>
      <c r="BM12" s="116"/>
      <c r="BN12" s="117">
        <f>SUM(BB12:BM12)</f>
        <v>50000</v>
      </c>
    </row>
    <row r="13" spans="1:177" s="63" customFormat="1" ht="24" customHeight="1" x14ac:dyDescent="0.25">
      <c r="A13" s="106">
        <f t="shared" si="0"/>
        <v>10</v>
      </c>
      <c r="B13" s="120" t="s">
        <v>92</v>
      </c>
      <c r="C13" s="108"/>
      <c r="D13" s="109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 t="s">
        <v>56</v>
      </c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1"/>
      <c r="BB13" s="112"/>
      <c r="BC13" s="113"/>
      <c r="BD13" s="113"/>
      <c r="BE13" s="113">
        <v>250000</v>
      </c>
      <c r="BF13" s="113"/>
      <c r="BG13" s="113"/>
      <c r="BH13" s="113"/>
      <c r="BI13" s="114"/>
      <c r="BJ13" s="115"/>
      <c r="BK13" s="115"/>
      <c r="BL13" s="115"/>
      <c r="BM13" s="116"/>
      <c r="BN13" s="117">
        <f>SUM(BB13:BM13)</f>
        <v>250000</v>
      </c>
    </row>
    <row r="14" spans="1:177" s="63" customFormat="1" ht="24" customHeight="1" x14ac:dyDescent="0.25">
      <c r="A14" s="106">
        <f t="shared" si="0"/>
        <v>11</v>
      </c>
      <c r="B14" s="119" t="s">
        <v>100</v>
      </c>
      <c r="C14" s="108"/>
      <c r="D14" s="109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 t="s">
        <v>56</v>
      </c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1"/>
      <c r="BB14" s="112"/>
      <c r="BC14" s="113"/>
      <c r="BD14" s="113">
        <v>100000</v>
      </c>
      <c r="BE14" s="113"/>
      <c r="BF14" s="113"/>
      <c r="BG14" s="113"/>
      <c r="BH14" s="113"/>
      <c r="BI14" s="114"/>
      <c r="BJ14" s="115"/>
      <c r="BK14" s="115"/>
      <c r="BL14" s="115"/>
      <c r="BM14" s="116"/>
      <c r="BN14" s="117">
        <f>SUM(BB14:BM14)</f>
        <v>100000</v>
      </c>
    </row>
    <row r="15" spans="1:177" s="63" customFormat="1" ht="24" customHeight="1" x14ac:dyDescent="0.25">
      <c r="A15" s="106">
        <f t="shared" si="0"/>
        <v>12</v>
      </c>
      <c r="B15" s="119" t="s">
        <v>93</v>
      </c>
      <c r="C15" s="108"/>
      <c r="D15" s="109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1"/>
      <c r="BB15" s="112"/>
      <c r="BC15" s="113"/>
      <c r="BD15" s="113">
        <v>100000</v>
      </c>
      <c r="BE15" s="113"/>
      <c r="BF15" s="113"/>
      <c r="BG15" s="113"/>
      <c r="BH15" s="113"/>
      <c r="BI15" s="114"/>
      <c r="BJ15" s="115"/>
      <c r="BK15" s="115"/>
      <c r="BL15" s="115"/>
      <c r="BM15" s="116"/>
      <c r="BN15" s="117">
        <f>SUM(BB15:BM15)</f>
        <v>100000</v>
      </c>
    </row>
    <row r="16" spans="1:177" s="63" customFormat="1" ht="24" customHeight="1" x14ac:dyDescent="0.25">
      <c r="A16" s="106">
        <f t="shared" si="0"/>
        <v>13</v>
      </c>
      <c r="B16" s="119" t="s">
        <v>88</v>
      </c>
      <c r="C16" s="108"/>
      <c r="D16" s="109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 t="s">
        <v>56</v>
      </c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1"/>
      <c r="BB16" s="112">
        <v>15000</v>
      </c>
      <c r="BC16" s="113"/>
      <c r="BD16" s="113"/>
      <c r="BE16" s="113"/>
      <c r="BF16" s="113"/>
      <c r="BG16" s="113"/>
      <c r="BH16" s="113"/>
      <c r="BI16" s="114"/>
      <c r="BJ16" s="115"/>
      <c r="BK16" s="115"/>
      <c r="BL16" s="115"/>
      <c r="BM16" s="116"/>
      <c r="BN16" s="117">
        <f>SUM(BB16:BM16)</f>
        <v>15000</v>
      </c>
    </row>
    <row r="17" spans="1:177" s="63" customFormat="1" ht="24" customHeight="1" x14ac:dyDescent="0.25">
      <c r="A17" s="65">
        <f t="shared" si="0"/>
        <v>14</v>
      </c>
      <c r="B17" s="67" t="s">
        <v>97</v>
      </c>
      <c r="C17" s="98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1"/>
      <c r="BB17" s="81">
        <v>15000</v>
      </c>
      <c r="BC17" s="61"/>
      <c r="BD17" s="61"/>
      <c r="BE17" s="61"/>
      <c r="BF17" s="61"/>
      <c r="BG17" s="61"/>
      <c r="BH17" s="61"/>
      <c r="BI17" s="62"/>
      <c r="BJ17" s="66"/>
      <c r="BK17" s="66"/>
      <c r="BL17" s="66"/>
      <c r="BM17" s="87"/>
      <c r="BN17" s="94">
        <f>SUM(BB17:BM17)</f>
        <v>15000</v>
      </c>
    </row>
    <row r="18" spans="1:177" s="63" customFormat="1" ht="24" customHeight="1" x14ac:dyDescent="0.25">
      <c r="A18" s="65">
        <f t="shared" si="0"/>
        <v>15</v>
      </c>
      <c r="B18" s="67" t="s">
        <v>108</v>
      </c>
      <c r="C18" s="98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1"/>
      <c r="BB18" s="81">
        <v>15000</v>
      </c>
      <c r="BC18" s="61"/>
      <c r="BD18" s="61"/>
      <c r="BE18" s="61"/>
      <c r="BF18" s="61"/>
      <c r="BG18" s="61"/>
      <c r="BH18" s="61"/>
      <c r="BI18" s="62"/>
      <c r="BJ18" s="66"/>
      <c r="BK18" s="66"/>
      <c r="BL18" s="66"/>
      <c r="BM18" s="87"/>
      <c r="BN18" s="94">
        <f t="shared" ref="BN18:BN19" si="1">SUM(BB18:BM18)</f>
        <v>15000</v>
      </c>
    </row>
    <row r="19" spans="1:177" s="63" customFormat="1" ht="24" customHeight="1" x14ac:dyDescent="0.25">
      <c r="A19" s="65">
        <f t="shared" si="0"/>
        <v>16</v>
      </c>
      <c r="B19" s="67" t="s">
        <v>108</v>
      </c>
      <c r="C19" s="98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1"/>
      <c r="BB19" s="81">
        <v>15000</v>
      </c>
      <c r="BC19" s="61"/>
      <c r="BD19" s="61"/>
      <c r="BE19" s="61"/>
      <c r="BF19" s="61"/>
      <c r="BG19" s="61"/>
      <c r="BH19" s="61"/>
      <c r="BI19" s="62"/>
      <c r="BJ19" s="66"/>
      <c r="BK19" s="66"/>
      <c r="BL19" s="66"/>
      <c r="BM19" s="87"/>
      <c r="BN19" s="94">
        <f t="shared" si="1"/>
        <v>15000</v>
      </c>
    </row>
    <row r="20" spans="1:177" s="63" customFormat="1" ht="24" customHeight="1" x14ac:dyDescent="0.25">
      <c r="A20" s="65">
        <f t="shared" si="0"/>
        <v>17</v>
      </c>
      <c r="B20" s="67" t="s">
        <v>98</v>
      </c>
      <c r="C20" s="98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1"/>
      <c r="BB20" s="81">
        <v>15000</v>
      </c>
      <c r="BC20" s="61"/>
      <c r="BD20" s="61"/>
      <c r="BE20" s="61"/>
      <c r="BF20" s="61"/>
      <c r="BG20" s="61"/>
      <c r="BH20" s="61"/>
      <c r="BI20" s="62"/>
      <c r="BJ20" s="66"/>
      <c r="BK20" s="66"/>
      <c r="BL20" s="66"/>
      <c r="BM20" s="87"/>
      <c r="BN20" s="94">
        <f>SUM(BB20:BM20)</f>
        <v>15000</v>
      </c>
    </row>
    <row r="21" spans="1:177" s="63" customFormat="1" ht="24" customHeight="1" x14ac:dyDescent="0.25">
      <c r="A21" s="65">
        <f t="shared" si="0"/>
        <v>18</v>
      </c>
      <c r="B21" s="67" t="s">
        <v>103</v>
      </c>
      <c r="C21" s="98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1"/>
      <c r="BB21" s="81">
        <v>15000</v>
      </c>
      <c r="BC21" s="61"/>
      <c r="BD21" s="61"/>
      <c r="BE21" s="61"/>
      <c r="BF21" s="61"/>
      <c r="BG21" s="61"/>
      <c r="BH21" s="61"/>
      <c r="BI21" s="62"/>
      <c r="BJ21" s="66"/>
      <c r="BK21" s="66"/>
      <c r="BL21" s="66"/>
      <c r="BM21" s="87"/>
      <c r="BN21" s="94">
        <f>SUM(BB21:BM21)</f>
        <v>15000</v>
      </c>
    </row>
    <row r="22" spans="1:177" s="63" customFormat="1" ht="24" customHeight="1" x14ac:dyDescent="0.25">
      <c r="A22" s="65">
        <f t="shared" si="0"/>
        <v>19</v>
      </c>
      <c r="B22" s="67" t="s">
        <v>102</v>
      </c>
      <c r="C22" s="98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1"/>
      <c r="BB22" s="81"/>
      <c r="BC22" s="61">
        <v>50000</v>
      </c>
      <c r="BD22" s="61"/>
      <c r="BE22" s="61"/>
      <c r="BF22" s="61"/>
      <c r="BG22" s="61"/>
      <c r="BH22" s="61"/>
      <c r="BI22" s="62"/>
      <c r="BJ22" s="66"/>
      <c r="BK22" s="66"/>
      <c r="BL22" s="66"/>
      <c r="BM22" s="87"/>
      <c r="BN22" s="94">
        <f>SUM(BB22:BM22)</f>
        <v>50000</v>
      </c>
    </row>
    <row r="23" spans="1:177" s="63" customFormat="1" ht="24" customHeight="1" x14ac:dyDescent="0.25">
      <c r="A23" s="65">
        <f t="shared" si="0"/>
        <v>20</v>
      </c>
      <c r="B23" s="67" t="s">
        <v>104</v>
      </c>
      <c r="C23" s="98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1"/>
      <c r="BB23" s="81"/>
      <c r="BC23" s="61">
        <v>50000</v>
      </c>
      <c r="BD23" s="61"/>
      <c r="BE23" s="61"/>
      <c r="BF23" s="61"/>
      <c r="BG23" s="61"/>
      <c r="BH23" s="61"/>
      <c r="BI23" s="62"/>
      <c r="BJ23" s="66"/>
      <c r="BK23" s="66"/>
      <c r="BL23" s="66"/>
      <c r="BM23" s="87"/>
      <c r="BN23" s="94">
        <f>SUM(BB23:BM23)</f>
        <v>50000</v>
      </c>
    </row>
    <row r="24" spans="1:177" s="63" customFormat="1" ht="24" customHeight="1" x14ac:dyDescent="0.25">
      <c r="A24" s="65">
        <f t="shared" si="0"/>
        <v>21</v>
      </c>
      <c r="B24" s="67" t="s">
        <v>101</v>
      </c>
      <c r="C24" s="98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1"/>
      <c r="BB24" s="81"/>
      <c r="BC24" s="61">
        <v>50000</v>
      </c>
      <c r="BD24" s="61"/>
      <c r="BE24" s="61"/>
      <c r="BF24" s="61"/>
      <c r="BG24" s="61"/>
      <c r="BH24" s="61"/>
      <c r="BI24" s="62"/>
      <c r="BJ24" s="66"/>
      <c r="BK24" s="66"/>
      <c r="BL24" s="66"/>
      <c r="BM24" s="87"/>
      <c r="BN24" s="94">
        <f>SUM(BB24:BM24)</f>
        <v>50000</v>
      </c>
    </row>
    <row r="25" spans="1:177" s="63" customFormat="1" ht="24" customHeight="1" x14ac:dyDescent="0.25">
      <c r="A25" s="65">
        <f t="shared" si="0"/>
        <v>22</v>
      </c>
      <c r="B25" s="67" t="s">
        <v>105</v>
      </c>
      <c r="C25" s="98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1"/>
      <c r="BB25" s="81"/>
      <c r="BC25" s="61"/>
      <c r="BD25" s="61"/>
      <c r="BE25" s="61"/>
      <c r="BF25" s="61"/>
      <c r="BG25" s="61">
        <v>1000000</v>
      </c>
      <c r="BH25" s="61"/>
      <c r="BI25" s="62"/>
      <c r="BJ25" s="66"/>
      <c r="BK25" s="66"/>
      <c r="BL25" s="66"/>
      <c r="BM25" s="87"/>
      <c r="BN25" s="94">
        <f>SUM(BB25:BM25)</f>
        <v>1000000</v>
      </c>
    </row>
    <row r="26" spans="1:177" s="63" customFormat="1" ht="24" customHeight="1" x14ac:dyDescent="0.25">
      <c r="A26" s="65">
        <f t="shared" si="0"/>
        <v>23</v>
      </c>
      <c r="B26" s="67" t="s">
        <v>99</v>
      </c>
      <c r="C26" s="98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1" t="s">
        <v>56</v>
      </c>
      <c r="BB26" s="81">
        <v>15000</v>
      </c>
      <c r="BC26" s="61"/>
      <c r="BD26" s="61"/>
      <c r="BE26" s="61"/>
      <c r="BF26" s="61"/>
      <c r="BG26" s="61"/>
      <c r="BH26" s="61"/>
      <c r="BI26" s="62"/>
      <c r="BJ26" s="66"/>
      <c r="BK26" s="66"/>
      <c r="BL26" s="66"/>
      <c r="BM26" s="87"/>
      <c r="BN26" s="94">
        <f>SUM(BB26:BM26)</f>
        <v>15000</v>
      </c>
    </row>
    <row r="27" spans="1:177" s="63" customFormat="1" ht="24" customHeight="1" x14ac:dyDescent="0.25">
      <c r="A27" s="106">
        <f t="shared" si="0"/>
        <v>24</v>
      </c>
      <c r="B27" s="119" t="s">
        <v>80</v>
      </c>
      <c r="C27" s="108" t="s">
        <v>81</v>
      </c>
      <c r="D27" s="109" t="s">
        <v>56</v>
      </c>
      <c r="E27" s="110" t="s">
        <v>56</v>
      </c>
      <c r="F27" s="110"/>
      <c r="G27" s="110"/>
      <c r="H27" s="110"/>
      <c r="I27" s="110" t="s">
        <v>56</v>
      </c>
      <c r="J27" s="110"/>
      <c r="K27" s="110"/>
      <c r="L27" s="110"/>
      <c r="M27" s="110"/>
      <c r="N27" s="110"/>
      <c r="O27" s="110"/>
      <c r="P27" s="110"/>
      <c r="Q27" s="110"/>
      <c r="R27" s="110" t="s">
        <v>56</v>
      </c>
      <c r="S27" s="110"/>
      <c r="T27" s="110" t="s">
        <v>56</v>
      </c>
      <c r="U27" s="110" t="s">
        <v>56</v>
      </c>
      <c r="V27" s="110" t="s">
        <v>56</v>
      </c>
      <c r="W27" s="110"/>
      <c r="X27" s="110"/>
      <c r="Y27" s="110"/>
      <c r="Z27" s="110"/>
      <c r="AA27" s="110" t="s">
        <v>56</v>
      </c>
      <c r="AB27" s="110"/>
      <c r="AC27" s="110" t="s">
        <v>56</v>
      </c>
      <c r="AD27" s="110" t="s">
        <v>56</v>
      </c>
      <c r="AE27" s="110" t="s">
        <v>56</v>
      </c>
      <c r="AF27" s="110" t="s">
        <v>56</v>
      </c>
      <c r="AG27" s="110" t="s">
        <v>56</v>
      </c>
      <c r="AH27" s="110"/>
      <c r="AI27" s="110"/>
      <c r="AJ27" s="110" t="s">
        <v>56</v>
      </c>
      <c r="AK27" s="110"/>
      <c r="AL27" s="110"/>
      <c r="AM27" s="110"/>
      <c r="AN27" s="110" t="s">
        <v>56</v>
      </c>
      <c r="AO27" s="110"/>
      <c r="AP27" s="110"/>
      <c r="AQ27" s="110"/>
      <c r="AR27" s="110"/>
      <c r="AS27" s="110"/>
      <c r="AT27" s="110"/>
      <c r="AU27" s="110"/>
      <c r="AV27" s="110" t="s">
        <v>56</v>
      </c>
      <c r="AW27" s="110" t="s">
        <v>56</v>
      </c>
      <c r="AX27" s="110" t="s">
        <v>56</v>
      </c>
      <c r="AY27" s="110" t="s">
        <v>56</v>
      </c>
      <c r="AZ27" s="110" t="s">
        <v>56</v>
      </c>
      <c r="BA27" s="111" t="s">
        <v>56</v>
      </c>
      <c r="BB27" s="112"/>
      <c r="BC27" s="113"/>
      <c r="BD27" s="113"/>
      <c r="BE27" s="113">
        <v>250000</v>
      </c>
      <c r="BF27" s="113"/>
      <c r="BG27" s="113"/>
      <c r="BH27" s="113"/>
      <c r="BI27" s="114"/>
      <c r="BJ27" s="115"/>
      <c r="BK27" s="115"/>
      <c r="BL27" s="115"/>
      <c r="BM27" s="116"/>
      <c r="BN27" s="117">
        <f>SUM(BB27:BM27)</f>
        <v>250000</v>
      </c>
    </row>
    <row r="28" spans="1:177" s="63" customFormat="1" ht="24" customHeight="1" x14ac:dyDescent="0.25">
      <c r="A28" s="106">
        <f t="shared" si="0"/>
        <v>25</v>
      </c>
      <c r="B28" s="119" t="s">
        <v>80</v>
      </c>
      <c r="C28" s="108" t="s">
        <v>81</v>
      </c>
      <c r="D28" s="109" t="s">
        <v>56</v>
      </c>
      <c r="E28" s="110" t="s">
        <v>56</v>
      </c>
      <c r="F28" s="110"/>
      <c r="G28" s="110"/>
      <c r="H28" s="110"/>
      <c r="I28" s="110" t="s">
        <v>56</v>
      </c>
      <c r="J28" s="110"/>
      <c r="K28" s="110"/>
      <c r="L28" s="110"/>
      <c r="M28" s="110"/>
      <c r="N28" s="110"/>
      <c r="O28" s="110"/>
      <c r="P28" s="110"/>
      <c r="Q28" s="110"/>
      <c r="R28" s="110" t="s">
        <v>56</v>
      </c>
      <c r="S28" s="110"/>
      <c r="T28" s="110" t="s">
        <v>56</v>
      </c>
      <c r="U28" s="110" t="s">
        <v>56</v>
      </c>
      <c r="V28" s="110" t="s">
        <v>56</v>
      </c>
      <c r="W28" s="110"/>
      <c r="X28" s="110"/>
      <c r="Y28" s="110"/>
      <c r="Z28" s="110"/>
      <c r="AA28" s="110" t="s">
        <v>56</v>
      </c>
      <c r="AB28" s="110"/>
      <c r="AC28" s="110" t="s">
        <v>56</v>
      </c>
      <c r="AD28" s="110" t="s">
        <v>56</v>
      </c>
      <c r="AE28" s="110" t="s">
        <v>56</v>
      </c>
      <c r="AF28" s="110" t="s">
        <v>56</v>
      </c>
      <c r="AG28" s="110" t="s">
        <v>56</v>
      </c>
      <c r="AH28" s="110"/>
      <c r="AI28" s="110"/>
      <c r="AJ28" s="110" t="s">
        <v>56</v>
      </c>
      <c r="AK28" s="110"/>
      <c r="AL28" s="110"/>
      <c r="AM28" s="110"/>
      <c r="AN28" s="110" t="s">
        <v>56</v>
      </c>
      <c r="AO28" s="110"/>
      <c r="AP28" s="110"/>
      <c r="AQ28" s="110"/>
      <c r="AR28" s="110"/>
      <c r="AS28" s="110"/>
      <c r="AT28" s="110"/>
      <c r="AU28" s="110"/>
      <c r="AV28" s="110" t="s">
        <v>56</v>
      </c>
      <c r="AW28" s="110" t="s">
        <v>56</v>
      </c>
      <c r="AX28" s="110" t="s">
        <v>56</v>
      </c>
      <c r="AY28" s="110" t="s">
        <v>56</v>
      </c>
      <c r="AZ28" s="110" t="s">
        <v>56</v>
      </c>
      <c r="BA28" s="111" t="s">
        <v>56</v>
      </c>
      <c r="BB28" s="112"/>
      <c r="BC28" s="113">
        <v>50000</v>
      </c>
      <c r="BD28" s="113"/>
      <c r="BE28" s="113"/>
      <c r="BF28" s="113"/>
      <c r="BG28" s="113"/>
      <c r="BH28" s="113"/>
      <c r="BI28" s="114"/>
      <c r="BJ28" s="115"/>
      <c r="BK28" s="115"/>
      <c r="BL28" s="115"/>
      <c r="BM28" s="116"/>
      <c r="BN28" s="117">
        <f>SUM(BB28:BM28)</f>
        <v>50000</v>
      </c>
    </row>
    <row r="29" spans="1:177" s="63" customFormat="1" ht="24" customHeight="1" x14ac:dyDescent="0.25">
      <c r="A29" s="106">
        <f t="shared" si="0"/>
        <v>26</v>
      </c>
      <c r="B29" s="119" t="s">
        <v>83</v>
      </c>
      <c r="C29" s="108" t="s">
        <v>84</v>
      </c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 t="s">
        <v>56</v>
      </c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 t="s">
        <v>56</v>
      </c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1"/>
      <c r="BB29" s="112">
        <v>15000</v>
      </c>
      <c r="BC29" s="113"/>
      <c r="BD29" s="113"/>
      <c r="BE29" s="113"/>
      <c r="BF29" s="113"/>
      <c r="BG29" s="113"/>
      <c r="BH29" s="113"/>
      <c r="BI29" s="114"/>
      <c r="BJ29" s="115"/>
      <c r="BK29" s="115"/>
      <c r="BL29" s="115"/>
      <c r="BM29" s="116"/>
      <c r="BN29" s="117">
        <f>SUM(BB29:BM29)</f>
        <v>15000</v>
      </c>
    </row>
    <row r="30" spans="1:177" s="63" customFormat="1" ht="24" customHeight="1" x14ac:dyDescent="0.25">
      <c r="A30" s="65">
        <f t="shared" si="0"/>
        <v>27</v>
      </c>
      <c r="B30" s="67" t="s">
        <v>106</v>
      </c>
      <c r="C30" s="70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1"/>
      <c r="BB30" s="81"/>
      <c r="BC30" s="61">
        <v>50000</v>
      </c>
      <c r="BD30" s="61"/>
      <c r="BE30" s="61"/>
      <c r="BF30" s="61"/>
      <c r="BG30" s="61"/>
      <c r="BH30" s="61"/>
      <c r="BI30" s="62"/>
      <c r="BJ30" s="66"/>
      <c r="BK30" s="66"/>
      <c r="BL30" s="66"/>
      <c r="BM30" s="87"/>
      <c r="BN30" s="94"/>
    </row>
    <row r="31" spans="1:177" s="1" customFormat="1" ht="24" customHeight="1" thickBot="1" x14ac:dyDescent="0.3">
      <c r="A31" s="26"/>
      <c r="B31" s="27"/>
      <c r="C31" s="71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4"/>
      <c r="BB31" s="28"/>
      <c r="BC31" s="29"/>
      <c r="BD31" s="29"/>
      <c r="BE31" s="29"/>
      <c r="BF31" s="30"/>
      <c r="BG31" s="30"/>
      <c r="BH31" s="30"/>
      <c r="BI31" s="30"/>
      <c r="BJ31" s="79"/>
      <c r="BK31" s="79"/>
      <c r="BL31" s="79"/>
      <c r="BM31" s="88"/>
      <c r="BN31" s="95"/>
      <c r="BW31" s="25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</row>
    <row r="32" spans="1:177" s="1" customFormat="1" ht="24" customHeight="1" x14ac:dyDescent="0.25">
      <c r="A32" s="23"/>
      <c r="B32" s="31" t="s">
        <v>18</v>
      </c>
      <c r="C32" s="72"/>
      <c r="D32" s="57">
        <f>COUNTA(D4:D31)</f>
        <v>3</v>
      </c>
      <c r="E32" s="47">
        <f>COUNTA(E4:E31)</f>
        <v>3</v>
      </c>
      <c r="F32" s="47">
        <f>COUNTA(F4:F31)</f>
        <v>1</v>
      </c>
      <c r="G32" s="47">
        <f>COUNTA(G4:G31)</f>
        <v>0</v>
      </c>
      <c r="H32" s="47">
        <f>COUNTA(H4:H31)</f>
        <v>0</v>
      </c>
      <c r="I32" s="47">
        <f>COUNTA(I4:I31)</f>
        <v>3</v>
      </c>
      <c r="J32" s="47">
        <f>COUNTA(J4:J31)</f>
        <v>0</v>
      </c>
      <c r="K32" s="47">
        <f>COUNTA(K4:K31)</f>
        <v>1</v>
      </c>
      <c r="L32" s="47">
        <f>COUNTA(L4:L31)</f>
        <v>0</v>
      </c>
      <c r="M32" s="47">
        <f>COUNTA(M4:M31)</f>
        <v>1</v>
      </c>
      <c r="N32" s="47">
        <f>COUNTA(N4:N31)</f>
        <v>0</v>
      </c>
      <c r="O32" s="47">
        <f>COUNTA(O4:O31)</f>
        <v>0</v>
      </c>
      <c r="P32" s="47">
        <f>COUNTA(P4:P31)</f>
        <v>0</v>
      </c>
      <c r="Q32" s="47">
        <f>COUNTA(Q4:Q31)</f>
        <v>0</v>
      </c>
      <c r="R32" s="47">
        <f>COUNTA(R4:R31)</f>
        <v>2</v>
      </c>
      <c r="S32" s="47">
        <f>COUNTA(S4:S31)</f>
        <v>0</v>
      </c>
      <c r="T32" s="47">
        <f>COUNTA(T4:T31)</f>
        <v>3</v>
      </c>
      <c r="U32" s="47">
        <f>COUNTA(U4:U31)</f>
        <v>4</v>
      </c>
      <c r="V32" s="47">
        <f>COUNTA(V4:V31)</f>
        <v>10</v>
      </c>
      <c r="W32" s="47">
        <f>COUNTA(W4:W31)</f>
        <v>0</v>
      </c>
      <c r="X32" s="47">
        <f>COUNTA(X4:X31)</f>
        <v>0</v>
      </c>
      <c r="Y32" s="47">
        <f>COUNTA(Y4:Y31)</f>
        <v>0</v>
      </c>
      <c r="Z32" s="47">
        <f>COUNTA(Z4:Z31)</f>
        <v>2</v>
      </c>
      <c r="AA32" s="47">
        <f>COUNTA(AA4:AA31)</f>
        <v>3</v>
      </c>
      <c r="AB32" s="47">
        <f>COUNTA(AB4:AB31)</f>
        <v>0</v>
      </c>
      <c r="AC32" s="47">
        <f>COUNTA(AC4:AC31)</f>
        <v>2</v>
      </c>
      <c r="AD32" s="47">
        <f>COUNTA(AD4:AD31)</f>
        <v>2</v>
      </c>
      <c r="AE32" s="47">
        <f>COUNTA(AE4:AE31)</f>
        <v>2</v>
      </c>
      <c r="AF32" s="47">
        <f>COUNTA(AF4:AF31)</f>
        <v>3</v>
      </c>
      <c r="AG32" s="47">
        <f>COUNTA(AG4:AG31)</f>
        <v>3</v>
      </c>
      <c r="AH32" s="47">
        <f>COUNTA(AH4:AH31)</f>
        <v>0</v>
      </c>
      <c r="AI32" s="47">
        <f>COUNTA(AI4:AI31)</f>
        <v>0</v>
      </c>
      <c r="AJ32" s="47">
        <f>COUNTA(AJ4:AJ31)</f>
        <v>2</v>
      </c>
      <c r="AK32" s="47">
        <f>COUNTA(AK4:AK31)</f>
        <v>1</v>
      </c>
      <c r="AL32" s="47">
        <f>COUNTA(AL4:AL31)</f>
        <v>0</v>
      </c>
      <c r="AM32" s="47">
        <f>COUNTA(AM4:AM31)</f>
        <v>1</v>
      </c>
      <c r="AN32" s="47">
        <f>COUNTA(AN4:AN31)</f>
        <v>3</v>
      </c>
      <c r="AO32" s="47">
        <f>COUNTA(AO4:AO31)</f>
        <v>2</v>
      </c>
      <c r="AP32" s="47">
        <f>COUNTA(AP4:AP31)</f>
        <v>2</v>
      </c>
      <c r="AQ32" s="47">
        <f>COUNTA(AQ4:AQ31)</f>
        <v>0</v>
      </c>
      <c r="AR32" s="47">
        <f>COUNTA(AR4:AR31)</f>
        <v>0</v>
      </c>
      <c r="AS32" s="47">
        <f>COUNTA(AS4:AS31)</f>
        <v>0</v>
      </c>
      <c r="AT32" s="47">
        <f>COUNTA(AT4:AT31)</f>
        <v>1</v>
      </c>
      <c r="AU32" s="47">
        <f>COUNTA(AU4:AU31)</f>
        <v>0</v>
      </c>
      <c r="AV32" s="47">
        <f>COUNTA(AV4:AV31)</f>
        <v>3</v>
      </c>
      <c r="AW32" s="47">
        <f>COUNTA(AW4:AW31)</f>
        <v>4</v>
      </c>
      <c r="AX32" s="47">
        <f>COUNTA(AX4:AX31)</f>
        <v>3</v>
      </c>
      <c r="AY32" s="47">
        <f>COUNTA(AY4:AY31)</f>
        <v>3</v>
      </c>
      <c r="AZ32" s="47">
        <f>COUNTA(AZ4:AZ31)</f>
        <v>2</v>
      </c>
      <c r="BA32" s="105">
        <f>COUNTA(BA4:BA31)</f>
        <v>4</v>
      </c>
      <c r="BB32" s="82">
        <f>SUM(BB4:BB31)</f>
        <v>195000</v>
      </c>
      <c r="BC32" s="84">
        <f>SUM(BC4:BC31)</f>
        <v>300000</v>
      </c>
      <c r="BD32" s="85">
        <f>SUM(BD4:BD31)</f>
        <v>500000</v>
      </c>
      <c r="BE32" s="85">
        <f>SUM(BE4:BE31)</f>
        <v>500000</v>
      </c>
      <c r="BF32" s="85">
        <f>SUM(BF4:BF31)</f>
        <v>0</v>
      </c>
      <c r="BG32" s="85">
        <f>SUM(BG4:BG31)</f>
        <v>1000000</v>
      </c>
      <c r="BH32" s="85">
        <f>SUM(BH4:BH31)</f>
        <v>0</v>
      </c>
      <c r="BI32" s="32"/>
      <c r="BJ32" s="32"/>
      <c r="BK32" s="32"/>
      <c r="BL32" s="32"/>
      <c r="BM32" s="33"/>
      <c r="BN32" s="96">
        <f>SUM(BN4:BN31)</f>
        <v>2430000</v>
      </c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</row>
    <row r="33" spans="1:177" s="40" customFormat="1" ht="24" customHeight="1" thickBot="1" x14ac:dyDescent="0.3">
      <c r="A33" s="34"/>
      <c r="B33" s="35" t="s">
        <v>16</v>
      </c>
      <c r="C33" s="73"/>
      <c r="D33" s="46">
        <f>D32</f>
        <v>3</v>
      </c>
      <c r="E33" s="36">
        <f>D33+E32</f>
        <v>6</v>
      </c>
      <c r="F33" s="36">
        <f>E33+F32</f>
        <v>7</v>
      </c>
      <c r="G33" s="36">
        <f t="shared" ref="G33:BA33" si="2">F33+G32</f>
        <v>7</v>
      </c>
      <c r="H33" s="36">
        <f t="shared" si="2"/>
        <v>7</v>
      </c>
      <c r="I33" s="36">
        <f t="shared" si="2"/>
        <v>10</v>
      </c>
      <c r="J33" s="36">
        <f t="shared" si="2"/>
        <v>10</v>
      </c>
      <c r="K33" s="36">
        <f t="shared" si="2"/>
        <v>11</v>
      </c>
      <c r="L33" s="36">
        <f t="shared" si="2"/>
        <v>11</v>
      </c>
      <c r="M33" s="36">
        <f t="shared" si="2"/>
        <v>12</v>
      </c>
      <c r="N33" s="36">
        <f t="shared" si="2"/>
        <v>12</v>
      </c>
      <c r="O33" s="36">
        <f t="shared" si="2"/>
        <v>12</v>
      </c>
      <c r="P33" s="36">
        <f t="shared" si="2"/>
        <v>12</v>
      </c>
      <c r="Q33" s="36">
        <f t="shared" si="2"/>
        <v>12</v>
      </c>
      <c r="R33" s="36">
        <f t="shared" si="2"/>
        <v>14</v>
      </c>
      <c r="S33" s="36">
        <f t="shared" si="2"/>
        <v>14</v>
      </c>
      <c r="T33" s="36">
        <f t="shared" si="2"/>
        <v>17</v>
      </c>
      <c r="U33" s="36">
        <f t="shared" si="2"/>
        <v>21</v>
      </c>
      <c r="V33" s="36">
        <f t="shared" si="2"/>
        <v>31</v>
      </c>
      <c r="W33" s="36">
        <f t="shared" si="2"/>
        <v>31</v>
      </c>
      <c r="X33" s="36">
        <f t="shared" si="2"/>
        <v>31</v>
      </c>
      <c r="Y33" s="36">
        <f t="shared" si="2"/>
        <v>31</v>
      </c>
      <c r="Z33" s="36">
        <f t="shared" si="2"/>
        <v>33</v>
      </c>
      <c r="AA33" s="36">
        <f t="shared" si="2"/>
        <v>36</v>
      </c>
      <c r="AB33" s="36">
        <f t="shared" si="2"/>
        <v>36</v>
      </c>
      <c r="AC33" s="36">
        <f t="shared" si="2"/>
        <v>38</v>
      </c>
      <c r="AD33" s="36">
        <f t="shared" si="2"/>
        <v>40</v>
      </c>
      <c r="AE33" s="36">
        <f t="shared" si="2"/>
        <v>42</v>
      </c>
      <c r="AF33" s="36">
        <f t="shared" si="2"/>
        <v>45</v>
      </c>
      <c r="AG33" s="36">
        <f t="shared" si="2"/>
        <v>48</v>
      </c>
      <c r="AH33" s="36">
        <f t="shared" si="2"/>
        <v>48</v>
      </c>
      <c r="AI33" s="36">
        <f t="shared" si="2"/>
        <v>48</v>
      </c>
      <c r="AJ33" s="36">
        <f t="shared" si="2"/>
        <v>50</v>
      </c>
      <c r="AK33" s="36">
        <f t="shared" si="2"/>
        <v>51</v>
      </c>
      <c r="AL33" s="36">
        <f t="shared" si="2"/>
        <v>51</v>
      </c>
      <c r="AM33" s="36">
        <f t="shared" si="2"/>
        <v>52</v>
      </c>
      <c r="AN33" s="36">
        <f t="shared" si="2"/>
        <v>55</v>
      </c>
      <c r="AO33" s="36">
        <f t="shared" si="2"/>
        <v>57</v>
      </c>
      <c r="AP33" s="36">
        <f t="shared" si="2"/>
        <v>59</v>
      </c>
      <c r="AQ33" s="36">
        <f t="shared" si="2"/>
        <v>59</v>
      </c>
      <c r="AR33" s="36">
        <f t="shared" si="2"/>
        <v>59</v>
      </c>
      <c r="AS33" s="36">
        <f t="shared" si="2"/>
        <v>59</v>
      </c>
      <c r="AT33" s="36">
        <f t="shared" si="2"/>
        <v>60</v>
      </c>
      <c r="AU33" s="36">
        <f t="shared" si="2"/>
        <v>60</v>
      </c>
      <c r="AV33" s="36">
        <f t="shared" si="2"/>
        <v>63</v>
      </c>
      <c r="AW33" s="36">
        <f t="shared" si="2"/>
        <v>67</v>
      </c>
      <c r="AX33" s="36">
        <f t="shared" si="2"/>
        <v>70</v>
      </c>
      <c r="AY33" s="36">
        <f t="shared" si="2"/>
        <v>73</v>
      </c>
      <c r="AZ33" s="36">
        <f t="shared" si="2"/>
        <v>75</v>
      </c>
      <c r="BA33" s="36">
        <f t="shared" si="2"/>
        <v>79</v>
      </c>
      <c r="BB33" s="83">
        <f>BB32</f>
        <v>195000</v>
      </c>
      <c r="BC33" s="37">
        <f t="shared" ref="BC33:BH33" si="3">BB33+BC32</f>
        <v>495000</v>
      </c>
      <c r="BD33" s="37">
        <f t="shared" si="3"/>
        <v>995000</v>
      </c>
      <c r="BE33" s="37">
        <f t="shared" si="3"/>
        <v>1495000</v>
      </c>
      <c r="BF33" s="37">
        <f t="shared" si="3"/>
        <v>1495000</v>
      </c>
      <c r="BG33" s="37">
        <f t="shared" si="3"/>
        <v>2495000</v>
      </c>
      <c r="BH33" s="37">
        <f t="shared" si="3"/>
        <v>2495000</v>
      </c>
      <c r="BI33" s="38"/>
      <c r="BJ33" s="38"/>
      <c r="BK33" s="38"/>
      <c r="BL33" s="38"/>
      <c r="BM33" s="39"/>
      <c r="BN33" s="97"/>
      <c r="BO33" s="76"/>
      <c r="BP33" s="54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</row>
    <row r="34" spans="1:177" s="1" customFormat="1" ht="24" customHeight="1" x14ac:dyDescent="0.25">
      <c r="C34" s="74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1"/>
      <c r="BC34" s="41"/>
      <c r="BD34" s="41"/>
      <c r="BE34" s="41"/>
      <c r="BK34" s="77"/>
      <c r="BL34" s="77"/>
      <c r="BM34" s="77"/>
      <c r="BN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</row>
    <row r="35" spans="1:177" x14ac:dyDescent="0.45">
      <c r="R35" s="125" t="s">
        <v>116</v>
      </c>
    </row>
    <row r="36" spans="1:177" x14ac:dyDescent="0.45">
      <c r="Q36" s="123" t="s">
        <v>112</v>
      </c>
      <c r="R36" s="45">
        <f>COUNTA(B9:B16)</f>
        <v>8</v>
      </c>
    </row>
    <row r="37" spans="1:177" x14ac:dyDescent="0.45">
      <c r="Q37" s="123" t="s">
        <v>113</v>
      </c>
      <c r="R37" s="45">
        <f>COUNTA(B27:B29)</f>
        <v>3</v>
      </c>
    </row>
    <row r="38" spans="1:177" x14ac:dyDescent="0.45">
      <c r="Q38" s="123" t="s">
        <v>114</v>
      </c>
      <c r="R38" s="45">
        <f>COUNTA(B9:B10)</f>
        <v>2</v>
      </c>
    </row>
    <row r="39" spans="1:177" ht="29.25" thickBot="1" x14ac:dyDescent="0.5">
      <c r="Q39" s="123" t="s">
        <v>115</v>
      </c>
      <c r="R39" s="124">
        <f>SUM(R36:R38)</f>
        <v>13</v>
      </c>
    </row>
    <row r="40" spans="1:177" ht="29.25" thickTop="1" x14ac:dyDescent="0.45"/>
  </sheetData>
  <sortState ref="A4:FU30">
    <sortCondition ref="B4:B30"/>
  </sortState>
  <hyperlinks>
    <hyperlink ref="C27" r:id="rId1"/>
    <hyperlink ref="C28" r:id="rId2"/>
    <hyperlink ref="C29" r:id="rId3"/>
    <hyperlink ref="C9" r:id="rId4"/>
    <hyperlink ref="C10" r:id="rId5"/>
    <hyperlink ref="C12" r:id="rId6"/>
  </hyperlinks>
  <pageMargins left="0.35" right="0.26" top="0.88" bottom="0.44" header="0.3" footer="0.2"/>
  <pageSetup paperSize="3" scale="29" orientation="landscape" r:id="rId7"/>
  <headerFooter>
    <oddHeader>&amp;C&amp;"-,Bold"&amp;72Eric H. Holder, Jr., 2008 Financial Disclosure, Attorney General</oddHeader>
    <oddFooter>&amp;C&amp;22Page &amp;P of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Andrew L. Carter</vt:lpstr>
      <vt:lpstr>'Andrew L. Carter'!Print_Area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2013-12-17T21:30:39Z</dcterms:created>
  <dcterms:modified xsi:type="dcterms:W3CDTF">2014-07-29T16:14:24Z</dcterms:modified>
</cp:coreProperties>
</file>