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6210" activeTab="2"/>
  </bookViews>
  <sheets>
    <sheet name="Sheet1" sheetId="1" r:id="rId1"/>
    <sheet name="Sheet2" sheetId="2" r:id="rId2"/>
    <sheet name="FINAL" sheetId="3" r:id="rId3"/>
  </sheets>
  <definedNames>
    <definedName name="_xlnm.Print_Area" localSheetId="2">FINAL!$A$1:$E$35</definedName>
  </definedNames>
  <calcPr calcId="145621"/>
</workbook>
</file>

<file path=xl/calcChain.xml><?xml version="1.0" encoding="utf-8"?>
<calcChain xmlns="http://schemas.openxmlformats.org/spreadsheetml/2006/main">
  <c r="F33" i="3" l="1"/>
  <c r="F31" i="3"/>
  <c r="F28" i="3"/>
  <c r="F21" i="3"/>
  <c r="F19" i="3"/>
  <c r="F12" i="3"/>
  <c r="D33" i="3"/>
  <c r="C33" i="3"/>
  <c r="E33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7" i="2"/>
  <c r="A8" i="2" s="1"/>
  <c r="A9" i="2" s="1"/>
  <c r="A10" i="2" s="1"/>
  <c r="E56" i="2"/>
  <c r="E34" i="2"/>
  <c r="E28" i="2"/>
  <c r="E20" i="2"/>
  <c r="E6" i="2"/>
  <c r="A2" i="2"/>
  <c r="A3" i="2" s="1"/>
  <c r="A4" i="2" s="1"/>
  <c r="A5" i="2" s="1"/>
  <c r="A6" i="2" s="1"/>
  <c r="A31" i="1"/>
  <c r="A32" i="1"/>
  <c r="A33" i="1"/>
  <c r="A34" i="1"/>
  <c r="A35" i="1" s="1"/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12" i="1"/>
  <c r="E105" i="1"/>
  <c r="D73" i="1"/>
  <c r="C73" i="1"/>
  <c r="E66" i="1"/>
  <c r="E38" i="1"/>
  <c r="E16" i="1"/>
  <c r="E30" i="1"/>
  <c r="E44" i="1"/>
  <c r="E25" i="1"/>
  <c r="E15" i="2"/>
</calcChain>
</file>

<file path=xl/sharedStrings.xml><?xml version="1.0" encoding="utf-8"?>
<sst xmlns="http://schemas.openxmlformats.org/spreadsheetml/2006/main" count="275" uniqueCount="48">
  <si>
    <t>Filed Apr. 9, 2014</t>
  </si>
  <si>
    <t>OHIO ETHICS COMMISSION</t>
  </si>
  <si>
    <t xml:space="preserve">Analysis of holding in MCLOX BlackRock Global Allocation Inv C </t>
  </si>
  <si>
    <t>Source: MCLOX Annual Report Oct. 31, 2013</t>
  </si>
  <si>
    <t>Betty Montgomery Financial Disclosure</t>
  </si>
  <si>
    <t>Interest</t>
  </si>
  <si>
    <t>Google, Inc. Class A (Top Ten holding)</t>
  </si>
  <si>
    <t>JPMorgan Chase &amp; Co (Top Ten holding)</t>
  </si>
  <si>
    <t>Oracle (incl. Salesforce.com) (Top Ten holding)</t>
  </si>
  <si>
    <t>Location of holdings: USA 51%, Japan 9%, UK 7%, Germany 5%, France 3%, Aus 3%, CN 3%, BR 3%,  SW 2%, NED 2%, Other 12%</t>
  </si>
  <si>
    <t>Accenture PLC, Class A</t>
  </si>
  <si>
    <t>Known Facebook Cartel Member</t>
  </si>
  <si>
    <t>Adobe Systems, Inc.</t>
  </si>
  <si>
    <t>X</t>
  </si>
  <si>
    <t>Charter Communications, Inc, Class A</t>
  </si>
  <si>
    <t>Citigroup</t>
  </si>
  <si>
    <t>Duke Energy Corp.</t>
  </si>
  <si>
    <t>Eastman Chemical</t>
  </si>
  <si>
    <t>Fedex Corp</t>
  </si>
  <si>
    <t>General Electric Co.</t>
  </si>
  <si>
    <t xml:space="preserve">Interest </t>
  </si>
  <si>
    <t>General Dynamics Corp.</t>
  </si>
  <si>
    <t>Microsoft Corp</t>
  </si>
  <si>
    <t>Morgan Stanley</t>
  </si>
  <si>
    <t>Praxair, Inc.</t>
  </si>
  <si>
    <t>Red Hat, Inc.</t>
  </si>
  <si>
    <t>State Street Corp.</t>
  </si>
  <si>
    <t>Time Warner Cable, Inc.</t>
  </si>
  <si>
    <t>McBee Strategic LLC / Jeffrey Wadsworth / Battelle Labs / Ohio State Clients</t>
  </si>
  <si>
    <t>Twitter, Inc.</t>
  </si>
  <si>
    <t>Wal-Mart Stores, Inc. (James W. Breyer, Accel Partners LLC)</t>
  </si>
  <si>
    <t xml:space="preserve">The Walt Disney Co. </t>
  </si>
  <si>
    <t>Wellpoint, Inc.</t>
  </si>
  <si>
    <t>NBCUniversal Enterprises, Inc.</t>
  </si>
  <si>
    <t>Goldman Sachs International</t>
  </si>
  <si>
    <t>Alcoa</t>
  </si>
  <si>
    <t>Boston Scientific Corp</t>
  </si>
  <si>
    <t>IBM</t>
  </si>
  <si>
    <t>Morgan Stanley (Currency Transactions)</t>
  </si>
  <si>
    <t>Goldman Sachs International (Currency Transactions)</t>
  </si>
  <si>
    <t>No.</t>
  </si>
  <si>
    <t xml:space="preserve">Financial Interest </t>
  </si>
  <si>
    <t>Betty Montgomery Financial Disclosure, filed Apr. 9, 2014</t>
  </si>
  <si>
    <t>McBee Strategic LLC / Jeffrey Wadsworth (Battelle Labs) / Ohio State Clients</t>
  </si>
  <si>
    <t>Total:</t>
  </si>
  <si>
    <r>
      <rPr>
        <b/>
        <sz val="8"/>
        <color theme="1"/>
        <rFont val="Calibri"/>
        <family val="2"/>
        <scheme val="minor"/>
      </rPr>
      <t xml:space="preserve">Table 1: </t>
    </r>
    <r>
      <rPr>
        <sz val="8"/>
        <color theme="1"/>
        <rFont val="Calibri"/>
        <family val="2"/>
        <scheme val="minor"/>
      </rPr>
      <t>Analysis of Betty Montgomery 2014 Financial Disclosure holdings in companies associated with McBee Strategic and Facebook.</t>
    </r>
  </si>
  <si>
    <t>Analysis of holdings in BlackRock Global Allocation Inv C (Stock Symbol: MCLOX)</t>
  </si>
  <si>
    <t>Source: BlackRock MCLOX Annual Report Oct. 31,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</si>
</sst>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0" borderId="0" xfId="0" applyNumberFormat="1" applyAlignment="1">
      <alignment wrapText="1"/>
    </xf>
    <xf numFmtId="42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49" fontId="0" fillId="0" borderId="0" xfId="0" applyNumberFormat="1" applyAlignment="1">
      <alignment horizontal="right" wrapText="1"/>
    </xf>
    <xf numFmtId="41" fontId="0" fillId="0" borderId="0" xfId="0" applyNumberFormat="1"/>
    <xf numFmtId="41" fontId="0" fillId="2" borderId="0" xfId="0" applyNumberFormat="1" applyFill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wrapText="1"/>
    </xf>
    <xf numFmtId="41" fontId="2" fillId="0" borderId="0" xfId="0" applyNumberFormat="1" applyFont="1"/>
    <xf numFmtId="3" fontId="2" fillId="0" borderId="0" xfId="0" applyNumberFormat="1" applyFont="1" applyAlignment="1">
      <alignment horizontal="right"/>
    </xf>
    <xf numFmtId="44" fontId="2" fillId="0" borderId="0" xfId="0" applyNumberFormat="1" applyFont="1"/>
    <xf numFmtId="49" fontId="4" fillId="3" borderId="9" xfId="0" applyNumberFormat="1" applyFont="1" applyFill="1" applyBorder="1" applyAlignment="1">
      <alignment horizontal="right" wrapText="1"/>
    </xf>
    <xf numFmtId="49" fontId="4" fillId="3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horizontal="center" wrapText="1"/>
    </xf>
    <xf numFmtId="49" fontId="4" fillId="3" borderId="10" xfId="0" applyNumberFormat="1" applyFont="1" applyFill="1" applyBorder="1" applyAlignment="1">
      <alignment horizontal="center" wrapText="1"/>
    </xf>
    <xf numFmtId="49" fontId="4" fillId="3" borderId="11" xfId="0" applyNumberFormat="1" applyFont="1" applyFill="1" applyBorder="1" applyAlignment="1">
      <alignment horizontal="right" wrapText="1"/>
    </xf>
    <xf numFmtId="0" fontId="4" fillId="0" borderId="6" xfId="0" applyFont="1" applyBorder="1"/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2" fontId="4" fillId="0" borderId="8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1" fontId="4" fillId="0" borderId="8" xfId="0" applyNumberFormat="1" applyFont="1" applyBorder="1" applyAlignment="1">
      <alignment horizontal="right"/>
    </xf>
    <xf numFmtId="0" fontId="4" fillId="0" borderId="5" xfId="0" applyFont="1" applyBorder="1"/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1" fontId="4" fillId="0" borderId="15" xfId="0" applyNumberFormat="1" applyFont="1" applyBorder="1" applyAlignment="1">
      <alignment horizontal="right"/>
    </xf>
    <xf numFmtId="0" fontId="4" fillId="0" borderId="12" xfId="0" applyFont="1" applyBorder="1"/>
    <xf numFmtId="0" fontId="4" fillId="0" borderId="13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2" fontId="5" fillId="0" borderId="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opLeftCell="A61" workbookViewId="0">
      <selection activeCell="C73" sqref="C73"/>
    </sheetView>
  </sheetViews>
  <sheetFormatPr defaultRowHeight="15" outlineLevelRow="2" x14ac:dyDescent="0.25"/>
  <cols>
    <col min="2" max="2" width="58.7109375" customWidth="1"/>
    <col min="3" max="3" width="12.140625" customWidth="1"/>
    <col min="4" max="4" width="12.85546875" customWidth="1"/>
    <col min="5" max="5" width="35.7109375" customWidth="1"/>
    <col min="6" max="6" width="17.42578125" customWidth="1"/>
    <col min="7" max="7" width="15.85546875" customWidth="1"/>
  </cols>
  <sheetData>
    <row r="1" spans="1:5" x14ac:dyDescent="0.25">
      <c r="A1" t="s">
        <v>4</v>
      </c>
    </row>
    <row r="2" spans="1:5" x14ac:dyDescent="0.25">
      <c r="A2" t="s">
        <v>0</v>
      </c>
    </row>
    <row r="3" spans="1:5" x14ac:dyDescent="0.25">
      <c r="A3" t="s">
        <v>1</v>
      </c>
    </row>
    <row r="5" spans="1:5" x14ac:dyDescent="0.25">
      <c r="A5" t="s">
        <v>2</v>
      </c>
    </row>
    <row r="6" spans="1:5" x14ac:dyDescent="0.25">
      <c r="A6" t="s">
        <v>3</v>
      </c>
    </row>
    <row r="9" spans="1:5" s="1" customFormat="1" ht="105" customHeight="1" x14ac:dyDescent="0.25">
      <c r="A9" s="5" t="s">
        <v>40</v>
      </c>
      <c r="B9" s="1" t="s">
        <v>5</v>
      </c>
      <c r="C9" s="1" t="s">
        <v>28</v>
      </c>
      <c r="D9" s="1" t="s">
        <v>11</v>
      </c>
      <c r="E9" s="1" t="s">
        <v>20</v>
      </c>
    </row>
    <row r="10" spans="1:5" x14ac:dyDescent="0.25">
      <c r="C10" s="4"/>
    </row>
    <row r="11" spans="1:5" x14ac:dyDescent="0.25">
      <c r="A11">
        <v>1</v>
      </c>
      <c r="B11" t="s">
        <v>10</v>
      </c>
      <c r="C11" s="4"/>
      <c r="D11" s="4" t="s">
        <v>13</v>
      </c>
      <c r="E11" s="2">
        <v>9055347</v>
      </c>
    </row>
    <row r="12" spans="1:5" x14ac:dyDescent="0.25">
      <c r="A12">
        <f>A11+1</f>
        <v>2</v>
      </c>
      <c r="B12" t="s">
        <v>12</v>
      </c>
      <c r="C12" s="4"/>
      <c r="D12" s="4" t="s">
        <v>13</v>
      </c>
      <c r="E12" s="6">
        <v>15022777</v>
      </c>
    </row>
    <row r="13" spans="1:5" x14ac:dyDescent="0.25">
      <c r="A13">
        <f t="shared" ref="A13:A72" si="0">A12+1</f>
        <v>3</v>
      </c>
      <c r="B13" t="s">
        <v>35</v>
      </c>
      <c r="C13" s="4" t="s">
        <v>13</v>
      </c>
      <c r="D13" s="4" t="s">
        <v>13</v>
      </c>
      <c r="E13" s="6">
        <v>102203</v>
      </c>
    </row>
    <row r="14" spans="1:5" x14ac:dyDescent="0.25">
      <c r="A14">
        <f t="shared" si="0"/>
        <v>4</v>
      </c>
      <c r="B14" t="s">
        <v>36</v>
      </c>
      <c r="C14" s="4"/>
      <c r="D14" s="4" t="s">
        <v>13</v>
      </c>
      <c r="E14" s="6">
        <v>8439221</v>
      </c>
    </row>
    <row r="15" spans="1:5" x14ac:dyDescent="0.25">
      <c r="A15">
        <f t="shared" si="0"/>
        <v>5</v>
      </c>
      <c r="B15" t="s">
        <v>14</v>
      </c>
      <c r="C15" s="4" t="s">
        <v>13</v>
      </c>
      <c r="D15" s="4" t="s">
        <v>13</v>
      </c>
      <c r="E15" s="6">
        <v>86904157</v>
      </c>
    </row>
    <row r="16" spans="1:5" x14ac:dyDescent="0.25">
      <c r="A16">
        <f t="shared" si="0"/>
        <v>6</v>
      </c>
      <c r="B16" t="s">
        <v>15</v>
      </c>
      <c r="C16" s="4" t="s">
        <v>13</v>
      </c>
      <c r="D16" s="4" t="s">
        <v>13</v>
      </c>
      <c r="E16" s="6">
        <f>SUM(E17:E20)</f>
        <v>340899017</v>
      </c>
    </row>
    <row r="17" spans="1:5" hidden="1" outlineLevel="2" x14ac:dyDescent="0.25">
      <c r="A17">
        <f t="shared" si="0"/>
        <v>7</v>
      </c>
      <c r="B17" t="s">
        <v>15</v>
      </c>
      <c r="C17" s="4"/>
      <c r="D17" s="4"/>
      <c r="E17" s="6">
        <v>251131830</v>
      </c>
    </row>
    <row r="18" spans="1:5" hidden="1" outlineLevel="2" x14ac:dyDescent="0.25">
      <c r="A18">
        <f t="shared" si="0"/>
        <v>8</v>
      </c>
      <c r="B18" t="s">
        <v>15</v>
      </c>
      <c r="C18" s="4"/>
      <c r="D18" s="4"/>
      <c r="E18" s="6">
        <v>22064053</v>
      </c>
    </row>
    <row r="19" spans="1:5" hidden="1" outlineLevel="2" x14ac:dyDescent="0.25">
      <c r="A19">
        <f t="shared" si="0"/>
        <v>9</v>
      </c>
      <c r="B19" t="s">
        <v>15</v>
      </c>
      <c r="C19" s="4"/>
      <c r="D19" s="4"/>
      <c r="E19" s="6">
        <v>56712760</v>
      </c>
    </row>
    <row r="20" spans="1:5" hidden="1" outlineLevel="2" x14ac:dyDescent="0.25">
      <c r="A20">
        <f t="shared" si="0"/>
        <v>10</v>
      </c>
      <c r="B20" t="s">
        <v>15</v>
      </c>
      <c r="C20" s="4"/>
      <c r="D20" s="4"/>
      <c r="E20" s="6">
        <v>10990374</v>
      </c>
    </row>
    <row r="21" spans="1:5" collapsed="1" x14ac:dyDescent="0.25">
      <c r="A21">
        <f t="shared" si="0"/>
        <v>11</v>
      </c>
      <c r="B21" t="s">
        <v>16</v>
      </c>
      <c r="C21" s="4" t="s">
        <v>13</v>
      </c>
      <c r="D21" s="4"/>
      <c r="E21" s="6">
        <v>70706126</v>
      </c>
    </row>
    <row r="22" spans="1:5" x14ac:dyDescent="0.25">
      <c r="A22">
        <f t="shared" si="0"/>
        <v>12</v>
      </c>
      <c r="B22" t="s">
        <v>17</v>
      </c>
      <c r="C22" s="4" t="s">
        <v>13</v>
      </c>
      <c r="D22" s="4"/>
      <c r="E22" s="6">
        <v>11390276</v>
      </c>
    </row>
    <row r="23" spans="1:5" x14ac:dyDescent="0.25">
      <c r="A23">
        <f t="shared" si="0"/>
        <v>13</v>
      </c>
      <c r="B23" t="s">
        <v>18</v>
      </c>
      <c r="C23" s="4" t="s">
        <v>13</v>
      </c>
      <c r="D23" s="4"/>
      <c r="E23" s="6">
        <v>76009999</v>
      </c>
    </row>
    <row r="24" spans="1:5" x14ac:dyDescent="0.25">
      <c r="A24">
        <f t="shared" si="0"/>
        <v>14</v>
      </c>
      <c r="B24" t="s">
        <v>21</v>
      </c>
      <c r="C24" s="4" t="s">
        <v>13</v>
      </c>
      <c r="D24" s="4"/>
      <c r="E24" s="6">
        <v>9701607</v>
      </c>
    </row>
    <row r="25" spans="1:5" x14ac:dyDescent="0.25">
      <c r="A25">
        <f t="shared" si="0"/>
        <v>15</v>
      </c>
      <c r="B25" t="s">
        <v>19</v>
      </c>
      <c r="C25" s="4" t="s">
        <v>13</v>
      </c>
      <c r="D25" s="4"/>
      <c r="E25" s="6">
        <f ca="1">SUM(E25:E29)</f>
        <v>503337933</v>
      </c>
    </row>
    <row r="26" spans="1:5" hidden="1" outlineLevel="2" x14ac:dyDescent="0.25">
      <c r="A26">
        <f t="shared" si="0"/>
        <v>16</v>
      </c>
      <c r="B26" t="s">
        <v>19</v>
      </c>
      <c r="C26" s="4"/>
      <c r="D26" s="4"/>
      <c r="E26" s="6">
        <v>430094725</v>
      </c>
    </row>
    <row r="27" spans="1:5" hidden="1" outlineLevel="2" x14ac:dyDescent="0.25">
      <c r="A27">
        <f t="shared" si="0"/>
        <v>17</v>
      </c>
      <c r="B27" t="s">
        <v>19</v>
      </c>
      <c r="C27" s="4"/>
      <c r="D27" s="4"/>
      <c r="E27" s="6">
        <v>25135313</v>
      </c>
    </row>
    <row r="28" spans="1:5" hidden="1" outlineLevel="2" x14ac:dyDescent="0.25">
      <c r="A28">
        <f t="shared" si="0"/>
        <v>18</v>
      </c>
      <c r="B28" t="s">
        <v>19</v>
      </c>
      <c r="C28" s="4"/>
      <c r="D28" s="4"/>
      <c r="E28" s="6">
        <v>47955000</v>
      </c>
    </row>
    <row r="29" spans="1:5" hidden="1" outlineLevel="2" x14ac:dyDescent="0.25">
      <c r="A29">
        <f t="shared" si="0"/>
        <v>19</v>
      </c>
      <c r="B29" t="s">
        <v>19</v>
      </c>
      <c r="C29" s="4"/>
      <c r="D29" s="4"/>
      <c r="E29" s="6">
        <v>152895</v>
      </c>
    </row>
    <row r="30" spans="1:5" collapsed="1" x14ac:dyDescent="0.25">
      <c r="A30">
        <f t="shared" si="0"/>
        <v>20</v>
      </c>
      <c r="B30" s="1" t="s">
        <v>39</v>
      </c>
      <c r="C30" s="4"/>
      <c r="D30" s="4" t="s">
        <v>13</v>
      </c>
      <c r="E30" s="6">
        <f>SUM(E31:E35)</f>
        <v>42630122062</v>
      </c>
    </row>
    <row r="31" spans="1:5" outlineLevel="1" x14ac:dyDescent="0.25">
      <c r="A31">
        <f t="shared" si="0"/>
        <v>21</v>
      </c>
      <c r="B31" t="s">
        <v>34</v>
      </c>
      <c r="C31" s="4"/>
      <c r="D31" s="4"/>
      <c r="E31" s="7">
        <v>3461733</v>
      </c>
    </row>
    <row r="32" spans="1:5" outlineLevel="1" x14ac:dyDescent="0.25">
      <c r="A32">
        <f t="shared" si="0"/>
        <v>22</v>
      </c>
      <c r="B32" t="s">
        <v>34</v>
      </c>
      <c r="C32" s="4"/>
      <c r="D32" s="4"/>
      <c r="E32" s="7">
        <v>12423690975</v>
      </c>
    </row>
    <row r="33" spans="1:5" outlineLevel="1" x14ac:dyDescent="0.25">
      <c r="A33">
        <f t="shared" si="0"/>
        <v>23</v>
      </c>
      <c r="B33" t="s">
        <v>34</v>
      </c>
      <c r="C33" s="4"/>
      <c r="D33" s="4"/>
      <c r="E33" s="7">
        <v>12792795070</v>
      </c>
    </row>
    <row r="34" spans="1:5" outlineLevel="1" x14ac:dyDescent="0.25">
      <c r="A34">
        <f t="shared" si="0"/>
        <v>24</v>
      </c>
      <c r="B34" t="s">
        <v>34</v>
      </c>
      <c r="C34" s="4"/>
      <c r="D34" s="4"/>
      <c r="E34" s="7">
        <v>41277000</v>
      </c>
    </row>
    <row r="35" spans="1:5" outlineLevel="1" x14ac:dyDescent="0.25">
      <c r="A35">
        <f t="shared" si="0"/>
        <v>25</v>
      </c>
      <c r="B35" t="s">
        <v>34</v>
      </c>
      <c r="C35" s="4"/>
      <c r="D35" s="4"/>
      <c r="E35" s="7">
        <v>17368897284</v>
      </c>
    </row>
    <row r="36" spans="1:5" x14ac:dyDescent="0.25">
      <c r="A36">
        <f t="shared" si="0"/>
        <v>26</v>
      </c>
      <c r="B36" s="1" t="s">
        <v>6</v>
      </c>
      <c r="C36" s="4" t="s">
        <v>13</v>
      </c>
      <c r="D36" s="4" t="s">
        <v>13</v>
      </c>
      <c r="E36" s="6">
        <v>547108127</v>
      </c>
    </row>
    <row r="37" spans="1:5" x14ac:dyDescent="0.25">
      <c r="A37">
        <f t="shared" si="0"/>
        <v>27</v>
      </c>
      <c r="B37" s="1" t="s">
        <v>37</v>
      </c>
      <c r="C37" s="4"/>
      <c r="D37" s="4" t="s">
        <v>13</v>
      </c>
      <c r="E37" s="6">
        <v>22114</v>
      </c>
    </row>
    <row r="38" spans="1:5" x14ac:dyDescent="0.25">
      <c r="A38">
        <f t="shared" si="0"/>
        <v>28</v>
      </c>
      <c r="B38" s="1" t="s">
        <v>7</v>
      </c>
      <c r="C38" s="4" t="s">
        <v>13</v>
      </c>
      <c r="D38" s="4" t="s">
        <v>13</v>
      </c>
      <c r="E38" s="6">
        <f>SUM(E39:E41)</f>
        <v>414864852</v>
      </c>
    </row>
    <row r="39" spans="1:5" outlineLevel="1" x14ac:dyDescent="0.25">
      <c r="A39">
        <f t="shared" si="0"/>
        <v>29</v>
      </c>
      <c r="B39" s="1" t="s">
        <v>7</v>
      </c>
      <c r="C39" s="4"/>
      <c r="D39" s="4"/>
      <c r="E39" s="6">
        <v>347699663</v>
      </c>
    </row>
    <row r="40" spans="1:5" outlineLevel="1" x14ac:dyDescent="0.25">
      <c r="A40">
        <f t="shared" si="0"/>
        <v>30</v>
      </c>
      <c r="B40" s="1" t="s">
        <v>7</v>
      </c>
      <c r="C40" s="4"/>
      <c r="D40" s="4"/>
      <c r="E40" s="6">
        <v>53277350</v>
      </c>
    </row>
    <row r="41" spans="1:5" outlineLevel="1" x14ac:dyDescent="0.25">
      <c r="A41">
        <f t="shared" si="0"/>
        <v>31</v>
      </c>
      <c r="B41" s="1" t="s">
        <v>7</v>
      </c>
      <c r="C41" s="4"/>
      <c r="D41" s="4"/>
      <c r="E41" s="6">
        <v>13887839</v>
      </c>
    </row>
    <row r="42" spans="1:5" outlineLevel="1" x14ac:dyDescent="0.25">
      <c r="A42">
        <f t="shared" si="0"/>
        <v>32</v>
      </c>
      <c r="B42" s="1"/>
      <c r="C42" s="4"/>
      <c r="D42" s="4"/>
      <c r="E42" s="6"/>
    </row>
    <row r="43" spans="1:5" x14ac:dyDescent="0.25">
      <c r="A43">
        <f t="shared" si="0"/>
        <v>33</v>
      </c>
      <c r="B43" s="1" t="s">
        <v>22</v>
      </c>
      <c r="C43" s="4"/>
      <c r="D43" s="4" t="s">
        <v>13</v>
      </c>
      <c r="E43" s="6">
        <v>204343538</v>
      </c>
    </row>
    <row r="44" spans="1:5" x14ac:dyDescent="0.25">
      <c r="A44">
        <f t="shared" si="0"/>
        <v>34</v>
      </c>
      <c r="B44" s="1" t="s">
        <v>38</v>
      </c>
      <c r="C44" s="4"/>
      <c r="D44" s="4" t="s">
        <v>13</v>
      </c>
      <c r="E44" s="6">
        <f>SUM(E45:E58)</f>
        <v>83298908594</v>
      </c>
    </row>
    <row r="45" spans="1:5" outlineLevel="1" x14ac:dyDescent="0.25">
      <c r="A45">
        <f t="shared" si="0"/>
        <v>35</v>
      </c>
      <c r="B45" s="1" t="s">
        <v>23</v>
      </c>
      <c r="C45" s="4"/>
      <c r="D45" s="4"/>
      <c r="E45" s="7">
        <v>42537379</v>
      </c>
    </row>
    <row r="46" spans="1:5" outlineLevel="1" x14ac:dyDescent="0.25">
      <c r="A46">
        <f t="shared" si="0"/>
        <v>36</v>
      </c>
      <c r="B46" s="1" t="s">
        <v>23</v>
      </c>
      <c r="C46" s="4"/>
      <c r="D46" s="4"/>
      <c r="E46" s="7">
        <v>23208711</v>
      </c>
    </row>
    <row r="47" spans="1:5" outlineLevel="1" x14ac:dyDescent="0.25">
      <c r="A47">
        <f t="shared" si="0"/>
        <v>37</v>
      </c>
      <c r="B47" s="1" t="s">
        <v>23</v>
      </c>
      <c r="C47" s="4"/>
      <c r="D47" s="4"/>
      <c r="E47" s="7">
        <v>262442489</v>
      </c>
    </row>
    <row r="48" spans="1:5" outlineLevel="1" x14ac:dyDescent="0.25">
      <c r="A48">
        <f t="shared" si="0"/>
        <v>38</v>
      </c>
      <c r="B48" s="1" t="s">
        <v>23</v>
      </c>
      <c r="C48" s="4"/>
      <c r="D48" s="4"/>
      <c r="E48" s="7">
        <v>25761354702</v>
      </c>
    </row>
    <row r="49" spans="1:5" outlineLevel="1" x14ac:dyDescent="0.25">
      <c r="A49">
        <f t="shared" si="0"/>
        <v>39</v>
      </c>
      <c r="B49" s="1" t="s">
        <v>23</v>
      </c>
      <c r="C49" s="4"/>
      <c r="D49" s="4"/>
      <c r="E49" s="7">
        <v>5511988</v>
      </c>
    </row>
    <row r="50" spans="1:5" outlineLevel="1" x14ac:dyDescent="0.25">
      <c r="A50">
        <f t="shared" si="0"/>
        <v>40</v>
      </c>
      <c r="B50" s="1" t="s">
        <v>23</v>
      </c>
      <c r="C50" s="4"/>
      <c r="D50" s="4"/>
      <c r="E50" s="7">
        <v>7256009</v>
      </c>
    </row>
    <row r="51" spans="1:5" outlineLevel="1" x14ac:dyDescent="0.25">
      <c r="A51">
        <f t="shared" si="0"/>
        <v>41</v>
      </c>
      <c r="B51" s="1" t="s">
        <v>23</v>
      </c>
      <c r="C51" s="4"/>
      <c r="D51" s="4"/>
      <c r="E51" s="7">
        <v>12064960000</v>
      </c>
    </row>
    <row r="52" spans="1:5" outlineLevel="1" x14ac:dyDescent="0.25">
      <c r="A52">
        <f t="shared" si="0"/>
        <v>42</v>
      </c>
      <c r="B52" s="1" t="s">
        <v>23</v>
      </c>
      <c r="C52" s="4"/>
      <c r="D52" s="4"/>
      <c r="E52" s="7">
        <v>4877400189</v>
      </c>
    </row>
    <row r="53" spans="1:5" outlineLevel="1" x14ac:dyDescent="0.25">
      <c r="A53">
        <f t="shared" si="0"/>
        <v>43</v>
      </c>
      <c r="B53" s="1" t="s">
        <v>23</v>
      </c>
      <c r="C53" s="4"/>
      <c r="D53" s="4"/>
      <c r="E53" s="7">
        <v>13389649690</v>
      </c>
    </row>
    <row r="54" spans="1:5" outlineLevel="1" x14ac:dyDescent="0.25">
      <c r="A54">
        <f t="shared" si="0"/>
        <v>44</v>
      </c>
      <c r="B54" s="1" t="s">
        <v>23</v>
      </c>
      <c r="C54" s="4"/>
      <c r="D54" s="4"/>
      <c r="E54" s="7">
        <v>116305000</v>
      </c>
    </row>
    <row r="55" spans="1:5" outlineLevel="1" x14ac:dyDescent="0.25">
      <c r="A55">
        <f t="shared" si="0"/>
        <v>45</v>
      </c>
      <c r="B55" s="1" t="s">
        <v>23</v>
      </c>
      <c r="C55" s="4"/>
      <c r="D55" s="4"/>
      <c r="E55" s="7">
        <v>131980735</v>
      </c>
    </row>
    <row r="56" spans="1:5" outlineLevel="1" x14ac:dyDescent="0.25">
      <c r="A56">
        <f t="shared" si="0"/>
        <v>46</v>
      </c>
      <c r="B56" s="1" t="s">
        <v>23</v>
      </c>
      <c r="C56" s="4"/>
      <c r="D56" s="4"/>
      <c r="E56" s="7">
        <v>103036000</v>
      </c>
    </row>
    <row r="57" spans="1:5" outlineLevel="1" x14ac:dyDescent="0.25">
      <c r="A57">
        <f t="shared" si="0"/>
        <v>47</v>
      </c>
      <c r="B57" s="1" t="s">
        <v>23</v>
      </c>
      <c r="C57" s="4"/>
      <c r="D57" s="4"/>
      <c r="E57" s="7">
        <v>751911000</v>
      </c>
    </row>
    <row r="58" spans="1:5" outlineLevel="1" x14ac:dyDescent="0.25">
      <c r="A58">
        <f t="shared" si="0"/>
        <v>48</v>
      </c>
      <c r="B58" s="1" t="s">
        <v>23</v>
      </c>
      <c r="C58" s="4"/>
      <c r="D58" s="4"/>
      <c r="E58" s="7">
        <v>25761354702</v>
      </c>
    </row>
    <row r="59" spans="1:5" x14ac:dyDescent="0.25">
      <c r="A59">
        <f t="shared" si="0"/>
        <v>49</v>
      </c>
      <c r="B59" s="1" t="s">
        <v>33</v>
      </c>
      <c r="C59" s="4"/>
      <c r="D59" s="4" t="s">
        <v>13</v>
      </c>
      <c r="E59" s="6">
        <v>28918890</v>
      </c>
    </row>
    <row r="60" spans="1:5" ht="15.75" customHeight="1" x14ac:dyDescent="0.25">
      <c r="A60">
        <f t="shared" si="0"/>
        <v>50</v>
      </c>
      <c r="B60" s="1" t="s">
        <v>8</v>
      </c>
      <c r="C60" s="4" t="s">
        <v>13</v>
      </c>
      <c r="D60" s="4" t="s">
        <v>13</v>
      </c>
      <c r="E60" s="6">
        <v>392659798</v>
      </c>
    </row>
    <row r="61" spans="1:5" x14ac:dyDescent="0.25">
      <c r="A61">
        <f t="shared" si="0"/>
        <v>51</v>
      </c>
      <c r="B61" s="1" t="s">
        <v>24</v>
      </c>
      <c r="C61" s="4" t="s">
        <v>13</v>
      </c>
      <c r="D61" s="4" t="s">
        <v>13</v>
      </c>
      <c r="E61" s="6">
        <v>33692651</v>
      </c>
    </row>
    <row r="62" spans="1:5" x14ac:dyDescent="0.25">
      <c r="A62">
        <f t="shared" si="0"/>
        <v>52</v>
      </c>
      <c r="B62" s="1" t="s">
        <v>25</v>
      </c>
      <c r="C62" s="4"/>
      <c r="D62" s="4" t="s">
        <v>13</v>
      </c>
      <c r="E62" s="6">
        <v>64784882</v>
      </c>
    </row>
    <row r="63" spans="1:5" x14ac:dyDescent="0.25">
      <c r="A63">
        <f t="shared" si="0"/>
        <v>53</v>
      </c>
      <c r="B63" s="1" t="s">
        <v>26</v>
      </c>
      <c r="C63" s="4"/>
      <c r="D63" s="4" t="s">
        <v>13</v>
      </c>
      <c r="E63" s="6">
        <v>100589199</v>
      </c>
    </row>
    <row r="64" spans="1:5" x14ac:dyDescent="0.25">
      <c r="A64">
        <f t="shared" si="0"/>
        <v>54</v>
      </c>
      <c r="B64" s="1" t="s">
        <v>31</v>
      </c>
      <c r="C64" s="4"/>
      <c r="D64" s="4" t="s">
        <v>13</v>
      </c>
      <c r="E64" s="6">
        <v>29525251</v>
      </c>
    </row>
    <row r="65" spans="1:5" x14ac:dyDescent="0.25">
      <c r="A65">
        <f t="shared" si="0"/>
        <v>55</v>
      </c>
      <c r="B65" s="1" t="s">
        <v>27</v>
      </c>
      <c r="C65" s="4" t="s">
        <v>13</v>
      </c>
      <c r="D65" s="4" t="s">
        <v>13</v>
      </c>
      <c r="E65" s="6">
        <v>10925360</v>
      </c>
    </row>
    <row r="66" spans="1:5" x14ac:dyDescent="0.25">
      <c r="A66">
        <f t="shared" si="0"/>
        <v>56</v>
      </c>
      <c r="B66" s="1" t="s">
        <v>29</v>
      </c>
      <c r="C66" s="4"/>
      <c r="D66" s="4" t="s">
        <v>13</v>
      </c>
      <c r="E66" s="6">
        <f>SUM(E67:E69)</f>
        <v>121241585</v>
      </c>
    </row>
    <row r="67" spans="1:5" outlineLevel="1" x14ac:dyDescent="0.25">
      <c r="A67">
        <f t="shared" si="0"/>
        <v>57</v>
      </c>
      <c r="B67" s="1" t="s">
        <v>29</v>
      </c>
      <c r="C67" s="4"/>
      <c r="D67" s="4"/>
      <c r="E67" s="6">
        <v>58956868</v>
      </c>
    </row>
    <row r="68" spans="1:5" outlineLevel="1" x14ac:dyDescent="0.25">
      <c r="A68">
        <f t="shared" si="0"/>
        <v>58</v>
      </c>
      <c r="B68" s="1" t="s">
        <v>29</v>
      </c>
      <c r="C68" s="4"/>
      <c r="D68" s="4"/>
      <c r="E68" s="6">
        <v>679100</v>
      </c>
    </row>
    <row r="69" spans="1:5" outlineLevel="1" x14ac:dyDescent="0.25">
      <c r="A69">
        <f t="shared" si="0"/>
        <v>59</v>
      </c>
      <c r="B69" s="1" t="s">
        <v>29</v>
      </c>
      <c r="C69" s="4"/>
      <c r="D69" s="4"/>
      <c r="E69" s="6">
        <v>61605617</v>
      </c>
    </row>
    <row r="70" spans="1:5" outlineLevel="1" x14ac:dyDescent="0.25">
      <c r="A70">
        <f t="shared" si="0"/>
        <v>60</v>
      </c>
      <c r="B70" s="1"/>
      <c r="C70" s="4"/>
      <c r="D70" s="4"/>
      <c r="E70" s="6"/>
    </row>
    <row r="71" spans="1:5" x14ac:dyDescent="0.25">
      <c r="A71">
        <f t="shared" si="0"/>
        <v>61</v>
      </c>
      <c r="B71" s="1" t="s">
        <v>30</v>
      </c>
      <c r="C71" s="4"/>
      <c r="D71" s="4" t="s">
        <v>13</v>
      </c>
      <c r="E71" s="6">
        <v>158224653</v>
      </c>
    </row>
    <row r="72" spans="1:5" x14ac:dyDescent="0.25">
      <c r="A72">
        <f t="shared" si="0"/>
        <v>62</v>
      </c>
      <c r="B72" s="1" t="s">
        <v>32</v>
      </c>
      <c r="C72" s="4" t="s">
        <v>13</v>
      </c>
      <c r="D72" s="4" t="s">
        <v>13</v>
      </c>
      <c r="E72" s="6">
        <v>9646678</v>
      </c>
    </row>
    <row r="73" spans="1:5" x14ac:dyDescent="0.25">
      <c r="C73" s="4">
        <f>COUNTA(C11:C72)</f>
        <v>14</v>
      </c>
      <c r="D73" s="4">
        <f>COUNTA(D11:D72)</f>
        <v>22</v>
      </c>
      <c r="E73" s="2">
        <v>129177146897</v>
      </c>
    </row>
    <row r="76" spans="1:5" x14ac:dyDescent="0.25">
      <c r="B76" t="s">
        <v>9</v>
      </c>
    </row>
    <row r="78" spans="1:5" x14ac:dyDescent="0.25">
      <c r="E78">
        <v>9055347</v>
      </c>
    </row>
    <row r="79" spans="1:5" x14ac:dyDescent="0.25">
      <c r="E79">
        <v>15022777</v>
      </c>
    </row>
    <row r="80" spans="1:5" x14ac:dyDescent="0.25">
      <c r="E80">
        <v>102203</v>
      </c>
    </row>
    <row r="81" spans="5:5" x14ac:dyDescent="0.25">
      <c r="E81">
        <v>8439221</v>
      </c>
    </row>
    <row r="82" spans="5:5" x14ac:dyDescent="0.25">
      <c r="E82">
        <v>86904157</v>
      </c>
    </row>
    <row r="83" spans="5:5" x14ac:dyDescent="0.25">
      <c r="E83">
        <v>340899017</v>
      </c>
    </row>
    <row r="84" spans="5:5" x14ac:dyDescent="0.25">
      <c r="E84">
        <v>70706126</v>
      </c>
    </row>
    <row r="85" spans="5:5" x14ac:dyDescent="0.25">
      <c r="E85">
        <v>11390276</v>
      </c>
    </row>
    <row r="86" spans="5:5" x14ac:dyDescent="0.25">
      <c r="E86">
        <v>76009999</v>
      </c>
    </row>
    <row r="87" spans="5:5" x14ac:dyDescent="0.25">
      <c r="E87">
        <v>9701607</v>
      </c>
    </row>
    <row r="88" spans="5:5" x14ac:dyDescent="0.25">
      <c r="E88">
        <v>503337933</v>
      </c>
    </row>
    <row r="89" spans="5:5" x14ac:dyDescent="0.25">
      <c r="E89">
        <v>42630122062</v>
      </c>
    </row>
    <row r="90" spans="5:5" x14ac:dyDescent="0.25">
      <c r="E90">
        <v>547108127</v>
      </c>
    </row>
    <row r="91" spans="5:5" x14ac:dyDescent="0.25">
      <c r="E91">
        <v>22114</v>
      </c>
    </row>
    <row r="92" spans="5:5" x14ac:dyDescent="0.25">
      <c r="E92">
        <v>414864852</v>
      </c>
    </row>
    <row r="93" spans="5:5" x14ac:dyDescent="0.25">
      <c r="E93">
        <v>204343538</v>
      </c>
    </row>
    <row r="94" spans="5:5" x14ac:dyDescent="0.25">
      <c r="E94">
        <v>83298908594</v>
      </c>
    </row>
    <row r="95" spans="5:5" x14ac:dyDescent="0.25">
      <c r="E95">
        <v>28918890</v>
      </c>
    </row>
    <row r="96" spans="5:5" x14ac:dyDescent="0.25">
      <c r="E96">
        <v>392659798</v>
      </c>
    </row>
    <row r="97" spans="5:5" x14ac:dyDescent="0.25">
      <c r="E97">
        <v>33692651</v>
      </c>
    </row>
    <row r="98" spans="5:5" x14ac:dyDescent="0.25">
      <c r="E98">
        <v>64784882</v>
      </c>
    </row>
    <row r="99" spans="5:5" x14ac:dyDescent="0.25">
      <c r="E99">
        <v>100589199</v>
      </c>
    </row>
    <row r="100" spans="5:5" x14ac:dyDescent="0.25">
      <c r="E100">
        <v>29525251</v>
      </c>
    </row>
    <row r="101" spans="5:5" x14ac:dyDescent="0.25">
      <c r="E101">
        <v>10925360</v>
      </c>
    </row>
    <row r="102" spans="5:5" x14ac:dyDescent="0.25">
      <c r="E102">
        <v>121241585</v>
      </c>
    </row>
    <row r="103" spans="5:5" x14ac:dyDescent="0.25">
      <c r="E103">
        <v>158224653</v>
      </c>
    </row>
    <row r="104" spans="5:5" x14ac:dyDescent="0.25">
      <c r="E104">
        <v>9646678</v>
      </c>
    </row>
    <row r="105" spans="5:5" x14ac:dyDescent="0.25">
      <c r="E105" s="3">
        <f>SUM(E78:E104)</f>
        <v>129177146897</v>
      </c>
    </row>
  </sheetData>
  <sortState ref="B11:G94">
    <sortCondition ref="B11:B94"/>
  </sortState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workbookViewId="0">
      <selection activeCell="E6" sqref="E6"/>
    </sheetView>
  </sheetViews>
  <sheetFormatPr defaultRowHeight="15" x14ac:dyDescent="0.25"/>
  <cols>
    <col min="2" max="2" width="35.7109375" customWidth="1"/>
    <col min="3" max="3" width="26.28515625" customWidth="1"/>
    <col min="4" max="4" width="30.28515625" customWidth="1"/>
    <col min="5" max="5" width="27.28515625" customWidth="1"/>
  </cols>
  <sheetData>
    <row r="1" spans="1:5" x14ac:dyDescent="0.25">
      <c r="A1">
        <v>1</v>
      </c>
      <c r="B1" t="s">
        <v>10</v>
      </c>
      <c r="C1" s="4"/>
      <c r="D1" s="4" t="s">
        <v>13</v>
      </c>
      <c r="E1" s="2">
        <v>9055347</v>
      </c>
    </row>
    <row r="2" spans="1:5" x14ac:dyDescent="0.25">
      <c r="A2">
        <f>A1+1</f>
        <v>2</v>
      </c>
      <c r="B2" t="s">
        <v>12</v>
      </c>
      <c r="C2" s="4"/>
      <c r="D2" s="4" t="s">
        <v>13</v>
      </c>
      <c r="E2" s="6">
        <v>15022777</v>
      </c>
    </row>
    <row r="3" spans="1:5" x14ac:dyDescent="0.25">
      <c r="A3">
        <f t="shared" ref="A3:A62" si="0">A2+1</f>
        <v>3</v>
      </c>
      <c r="B3" t="s">
        <v>35</v>
      </c>
      <c r="C3" s="4" t="s">
        <v>13</v>
      </c>
      <c r="D3" s="4" t="s">
        <v>13</v>
      </c>
      <c r="E3" s="6">
        <v>102203</v>
      </c>
    </row>
    <row r="4" spans="1:5" x14ac:dyDescent="0.25">
      <c r="A4">
        <f t="shared" si="0"/>
        <v>4</v>
      </c>
      <c r="B4" t="s">
        <v>36</v>
      </c>
      <c r="C4" s="4"/>
      <c r="D4" s="4" t="s">
        <v>13</v>
      </c>
      <c r="E4" s="6">
        <v>8439221</v>
      </c>
    </row>
    <row r="5" spans="1:5" x14ac:dyDescent="0.25">
      <c r="A5">
        <f t="shared" si="0"/>
        <v>5</v>
      </c>
      <c r="B5" t="s">
        <v>14</v>
      </c>
      <c r="C5" s="4" t="s">
        <v>13</v>
      </c>
      <c r="D5" s="4" t="s">
        <v>13</v>
      </c>
      <c r="E5" s="6">
        <v>86904157</v>
      </c>
    </row>
    <row r="6" spans="1:5" x14ac:dyDescent="0.25">
      <c r="A6">
        <f t="shared" si="0"/>
        <v>6</v>
      </c>
      <c r="B6" t="s">
        <v>15</v>
      </c>
      <c r="C6" s="4" t="s">
        <v>13</v>
      </c>
      <c r="D6" s="4" t="s">
        <v>13</v>
      </c>
      <c r="E6" s="6">
        <f>SUM(E7:E10)</f>
        <v>340899017</v>
      </c>
    </row>
    <row r="7" spans="1:5" x14ac:dyDescent="0.25">
      <c r="A7">
        <f t="shared" si="0"/>
        <v>7</v>
      </c>
      <c r="B7" t="s">
        <v>15</v>
      </c>
      <c r="C7" s="4"/>
      <c r="D7" s="4"/>
      <c r="E7" s="6">
        <v>251131830</v>
      </c>
    </row>
    <row r="8" spans="1:5" x14ac:dyDescent="0.25">
      <c r="A8">
        <f t="shared" si="0"/>
        <v>8</v>
      </c>
      <c r="B8" t="s">
        <v>15</v>
      </c>
      <c r="C8" s="4"/>
      <c r="D8" s="4"/>
      <c r="E8" s="6">
        <v>22064053</v>
      </c>
    </row>
    <row r="9" spans="1:5" x14ac:dyDescent="0.25">
      <c r="A9">
        <f t="shared" si="0"/>
        <v>9</v>
      </c>
      <c r="B9" t="s">
        <v>15</v>
      </c>
      <c r="C9" s="4"/>
      <c r="D9" s="4"/>
      <c r="E9" s="6">
        <v>56712760</v>
      </c>
    </row>
    <row r="10" spans="1:5" x14ac:dyDescent="0.25">
      <c r="A10">
        <f t="shared" si="0"/>
        <v>10</v>
      </c>
      <c r="B10" t="s">
        <v>15</v>
      </c>
      <c r="C10" s="4"/>
      <c r="D10" s="4"/>
      <c r="E10" s="6">
        <v>10990374</v>
      </c>
    </row>
    <row r="11" spans="1:5" x14ac:dyDescent="0.25">
      <c r="A11">
        <f t="shared" si="0"/>
        <v>11</v>
      </c>
      <c r="B11" t="s">
        <v>16</v>
      </c>
      <c r="C11" s="4" t="s">
        <v>13</v>
      </c>
      <c r="D11" s="4"/>
      <c r="E11" s="6">
        <v>70706126</v>
      </c>
    </row>
    <row r="12" spans="1:5" x14ac:dyDescent="0.25">
      <c r="A12">
        <f t="shared" si="0"/>
        <v>12</v>
      </c>
      <c r="B12" t="s">
        <v>17</v>
      </c>
      <c r="C12" s="4" t="s">
        <v>13</v>
      </c>
      <c r="D12" s="4"/>
      <c r="E12" s="6">
        <v>11390276</v>
      </c>
    </row>
    <row r="13" spans="1:5" x14ac:dyDescent="0.25">
      <c r="A13">
        <f t="shared" si="0"/>
        <v>13</v>
      </c>
      <c r="B13" t="s">
        <v>18</v>
      </c>
      <c r="C13" s="4" t="s">
        <v>13</v>
      </c>
      <c r="D13" s="4"/>
      <c r="E13" s="6">
        <v>76009999</v>
      </c>
    </row>
    <row r="14" spans="1:5" x14ac:dyDescent="0.25">
      <c r="A14">
        <f t="shared" si="0"/>
        <v>14</v>
      </c>
      <c r="B14" t="s">
        <v>21</v>
      </c>
      <c r="C14" s="4" t="s">
        <v>13</v>
      </c>
      <c r="D14" s="4"/>
      <c r="E14" s="6">
        <v>9701607</v>
      </c>
    </row>
    <row r="15" spans="1:5" x14ac:dyDescent="0.25">
      <c r="A15">
        <f t="shared" si="0"/>
        <v>15</v>
      </c>
      <c r="B15" t="s">
        <v>19</v>
      </c>
      <c r="C15" s="4" t="s">
        <v>13</v>
      </c>
      <c r="D15" s="4"/>
      <c r="E15" s="6">
        <f ca="1">SUM(E15:E19)</f>
        <v>503337933</v>
      </c>
    </row>
    <row r="16" spans="1:5" x14ac:dyDescent="0.25">
      <c r="A16">
        <f t="shared" si="0"/>
        <v>16</v>
      </c>
      <c r="B16" t="s">
        <v>19</v>
      </c>
      <c r="C16" s="4"/>
      <c r="D16" s="4"/>
      <c r="E16" s="6">
        <v>430094725</v>
      </c>
    </row>
    <row r="17" spans="1:5" x14ac:dyDescent="0.25">
      <c r="A17">
        <f t="shared" si="0"/>
        <v>17</v>
      </c>
      <c r="B17" t="s">
        <v>19</v>
      </c>
      <c r="C17" s="4"/>
      <c r="D17" s="4"/>
      <c r="E17" s="6">
        <v>25135313</v>
      </c>
    </row>
    <row r="18" spans="1:5" x14ac:dyDescent="0.25">
      <c r="A18">
        <f t="shared" si="0"/>
        <v>18</v>
      </c>
      <c r="B18" t="s">
        <v>19</v>
      </c>
      <c r="C18" s="4"/>
      <c r="D18" s="4"/>
      <c r="E18" s="6">
        <v>47955000</v>
      </c>
    </row>
    <row r="19" spans="1:5" x14ac:dyDescent="0.25">
      <c r="A19">
        <f t="shared" si="0"/>
        <v>19</v>
      </c>
      <c r="B19" t="s">
        <v>19</v>
      </c>
      <c r="C19" s="4"/>
      <c r="D19" s="4"/>
      <c r="E19" s="6">
        <v>152895</v>
      </c>
    </row>
    <row r="20" spans="1:5" ht="120" x14ac:dyDescent="0.25">
      <c r="A20">
        <f t="shared" si="0"/>
        <v>20</v>
      </c>
      <c r="B20" s="1" t="s">
        <v>39</v>
      </c>
      <c r="C20" s="4"/>
      <c r="D20" s="4" t="s">
        <v>13</v>
      </c>
      <c r="E20" s="6">
        <f>SUM(E21:E25)</f>
        <v>42630122062</v>
      </c>
    </row>
    <row r="21" spans="1:5" x14ac:dyDescent="0.25">
      <c r="A21">
        <f t="shared" si="0"/>
        <v>21</v>
      </c>
      <c r="B21" t="s">
        <v>34</v>
      </c>
      <c r="C21" s="4"/>
      <c r="D21" s="4"/>
      <c r="E21" s="7">
        <v>3461733</v>
      </c>
    </row>
    <row r="22" spans="1:5" x14ac:dyDescent="0.25">
      <c r="A22">
        <f t="shared" si="0"/>
        <v>22</v>
      </c>
      <c r="B22" t="s">
        <v>34</v>
      </c>
      <c r="C22" s="4"/>
      <c r="D22" s="4"/>
      <c r="E22" s="7">
        <v>12423690975</v>
      </c>
    </row>
    <row r="23" spans="1:5" x14ac:dyDescent="0.25">
      <c r="A23">
        <f t="shared" si="0"/>
        <v>23</v>
      </c>
      <c r="B23" t="s">
        <v>34</v>
      </c>
      <c r="C23" s="4"/>
      <c r="D23" s="4"/>
      <c r="E23" s="7">
        <v>12792795070</v>
      </c>
    </row>
    <row r="24" spans="1:5" x14ac:dyDescent="0.25">
      <c r="A24">
        <f t="shared" si="0"/>
        <v>24</v>
      </c>
      <c r="B24" t="s">
        <v>34</v>
      </c>
      <c r="C24" s="4"/>
      <c r="D24" s="4"/>
      <c r="E24" s="7">
        <v>41277000</v>
      </c>
    </row>
    <row r="25" spans="1:5" x14ac:dyDescent="0.25">
      <c r="A25">
        <f t="shared" si="0"/>
        <v>25</v>
      </c>
      <c r="B25" t="s">
        <v>34</v>
      </c>
      <c r="C25" s="4"/>
      <c r="D25" s="4"/>
      <c r="E25" s="7">
        <v>17368897284</v>
      </c>
    </row>
    <row r="26" spans="1:5" x14ac:dyDescent="0.25">
      <c r="A26">
        <f t="shared" si="0"/>
        <v>26</v>
      </c>
      <c r="B26" s="1" t="s">
        <v>6</v>
      </c>
      <c r="C26" s="4" t="s">
        <v>13</v>
      </c>
      <c r="D26" s="4" t="s">
        <v>13</v>
      </c>
      <c r="E26" s="6">
        <v>547108127</v>
      </c>
    </row>
    <row r="27" spans="1:5" x14ac:dyDescent="0.25">
      <c r="A27">
        <f t="shared" si="0"/>
        <v>27</v>
      </c>
      <c r="B27" s="1" t="s">
        <v>37</v>
      </c>
      <c r="C27" s="4"/>
      <c r="D27" s="4" t="s">
        <v>13</v>
      </c>
      <c r="E27" s="6">
        <v>22114</v>
      </c>
    </row>
    <row r="28" spans="1:5" ht="30" x14ac:dyDescent="0.25">
      <c r="A28">
        <f t="shared" si="0"/>
        <v>28</v>
      </c>
      <c r="B28" s="1" t="s">
        <v>7</v>
      </c>
      <c r="C28" s="4" t="s">
        <v>13</v>
      </c>
      <c r="D28" s="4" t="s">
        <v>13</v>
      </c>
      <c r="E28" s="6">
        <f>SUM(E29:E31)</f>
        <v>414864852</v>
      </c>
    </row>
    <row r="29" spans="1:5" ht="30" x14ac:dyDescent="0.25">
      <c r="A29">
        <f t="shared" si="0"/>
        <v>29</v>
      </c>
      <c r="B29" s="1" t="s">
        <v>7</v>
      </c>
      <c r="C29" s="4"/>
      <c r="D29" s="4"/>
      <c r="E29" s="6">
        <v>347699663</v>
      </c>
    </row>
    <row r="30" spans="1:5" ht="30" x14ac:dyDescent="0.25">
      <c r="A30">
        <f t="shared" si="0"/>
        <v>30</v>
      </c>
      <c r="B30" s="1" t="s">
        <v>7</v>
      </c>
      <c r="C30" s="4"/>
      <c r="D30" s="4"/>
      <c r="E30" s="6">
        <v>53277350</v>
      </c>
    </row>
    <row r="31" spans="1:5" ht="30" x14ac:dyDescent="0.25">
      <c r="A31">
        <f t="shared" si="0"/>
        <v>31</v>
      </c>
      <c r="B31" s="1" t="s">
        <v>7</v>
      </c>
      <c r="C31" s="4"/>
      <c r="D31" s="4"/>
      <c r="E31" s="6">
        <v>13887839</v>
      </c>
    </row>
    <row r="32" spans="1:5" x14ac:dyDescent="0.25">
      <c r="A32">
        <f t="shared" si="0"/>
        <v>32</v>
      </c>
      <c r="B32" s="1"/>
      <c r="C32" s="4"/>
      <c r="D32" s="4"/>
      <c r="E32" s="6"/>
    </row>
    <row r="33" spans="1:5" x14ac:dyDescent="0.25">
      <c r="A33">
        <f t="shared" si="0"/>
        <v>33</v>
      </c>
      <c r="B33" s="1" t="s">
        <v>22</v>
      </c>
      <c r="C33" s="4"/>
      <c r="D33" s="4" t="s">
        <v>13</v>
      </c>
      <c r="E33" s="6">
        <v>204343538</v>
      </c>
    </row>
    <row r="34" spans="1:5" ht="30" x14ac:dyDescent="0.25">
      <c r="A34">
        <f t="shared" si="0"/>
        <v>34</v>
      </c>
      <c r="B34" s="1" t="s">
        <v>38</v>
      </c>
      <c r="C34" s="4"/>
      <c r="D34" s="4" t="s">
        <v>13</v>
      </c>
      <c r="E34" s="6">
        <f>SUM(E35:E48)</f>
        <v>83298908594</v>
      </c>
    </row>
    <row r="35" spans="1:5" x14ac:dyDescent="0.25">
      <c r="A35">
        <f t="shared" si="0"/>
        <v>35</v>
      </c>
      <c r="B35" s="1" t="s">
        <v>23</v>
      </c>
      <c r="C35" s="4"/>
      <c r="D35" s="4"/>
      <c r="E35" s="7">
        <v>42537379</v>
      </c>
    </row>
    <row r="36" spans="1:5" x14ac:dyDescent="0.25">
      <c r="A36">
        <f t="shared" si="0"/>
        <v>36</v>
      </c>
      <c r="B36" s="1" t="s">
        <v>23</v>
      </c>
      <c r="C36" s="4"/>
      <c r="D36" s="4"/>
      <c r="E36" s="7">
        <v>23208711</v>
      </c>
    </row>
    <row r="37" spans="1:5" x14ac:dyDescent="0.25">
      <c r="A37">
        <f t="shared" si="0"/>
        <v>37</v>
      </c>
      <c r="B37" s="1" t="s">
        <v>23</v>
      </c>
      <c r="C37" s="4"/>
      <c r="D37" s="4"/>
      <c r="E37" s="7">
        <v>262442489</v>
      </c>
    </row>
    <row r="38" spans="1:5" x14ac:dyDescent="0.25">
      <c r="A38">
        <f t="shared" si="0"/>
        <v>38</v>
      </c>
      <c r="B38" s="1" t="s">
        <v>23</v>
      </c>
      <c r="C38" s="4"/>
      <c r="D38" s="4"/>
      <c r="E38" s="7">
        <v>25761354702</v>
      </c>
    </row>
    <row r="39" spans="1:5" x14ac:dyDescent="0.25">
      <c r="A39">
        <f t="shared" si="0"/>
        <v>39</v>
      </c>
      <c r="B39" s="1" t="s">
        <v>23</v>
      </c>
      <c r="C39" s="4"/>
      <c r="D39" s="4"/>
      <c r="E39" s="7">
        <v>5511988</v>
      </c>
    </row>
    <row r="40" spans="1:5" x14ac:dyDescent="0.25">
      <c r="A40">
        <f t="shared" si="0"/>
        <v>40</v>
      </c>
      <c r="B40" s="1" t="s">
        <v>23</v>
      </c>
      <c r="C40" s="4"/>
      <c r="D40" s="4"/>
      <c r="E40" s="7">
        <v>7256009</v>
      </c>
    </row>
    <row r="41" spans="1:5" x14ac:dyDescent="0.25">
      <c r="A41">
        <f t="shared" si="0"/>
        <v>41</v>
      </c>
      <c r="B41" s="1" t="s">
        <v>23</v>
      </c>
      <c r="C41" s="4"/>
      <c r="D41" s="4"/>
      <c r="E41" s="7">
        <v>12064960000</v>
      </c>
    </row>
    <row r="42" spans="1:5" x14ac:dyDescent="0.25">
      <c r="A42">
        <f t="shared" si="0"/>
        <v>42</v>
      </c>
      <c r="B42" s="1" t="s">
        <v>23</v>
      </c>
      <c r="C42" s="4"/>
      <c r="D42" s="4"/>
      <c r="E42" s="7">
        <v>4877400189</v>
      </c>
    </row>
    <row r="43" spans="1:5" x14ac:dyDescent="0.25">
      <c r="A43">
        <f t="shared" si="0"/>
        <v>43</v>
      </c>
      <c r="B43" s="1" t="s">
        <v>23</v>
      </c>
      <c r="C43" s="4"/>
      <c r="D43" s="4"/>
      <c r="E43" s="7">
        <v>13389649690</v>
      </c>
    </row>
    <row r="44" spans="1:5" x14ac:dyDescent="0.25">
      <c r="A44">
        <f t="shared" si="0"/>
        <v>44</v>
      </c>
      <c r="B44" s="1" t="s">
        <v>23</v>
      </c>
      <c r="C44" s="4"/>
      <c r="D44" s="4"/>
      <c r="E44" s="7">
        <v>116305000</v>
      </c>
    </row>
    <row r="45" spans="1:5" x14ac:dyDescent="0.25">
      <c r="A45">
        <f t="shared" si="0"/>
        <v>45</v>
      </c>
      <c r="B45" s="1" t="s">
        <v>23</v>
      </c>
      <c r="C45" s="4"/>
      <c r="D45" s="4"/>
      <c r="E45" s="7">
        <v>131980735</v>
      </c>
    </row>
    <row r="46" spans="1:5" x14ac:dyDescent="0.25">
      <c r="A46">
        <f t="shared" si="0"/>
        <v>46</v>
      </c>
      <c r="B46" s="1" t="s">
        <v>23</v>
      </c>
      <c r="C46" s="4"/>
      <c r="D46" s="4"/>
      <c r="E46" s="7">
        <v>103036000</v>
      </c>
    </row>
    <row r="47" spans="1:5" x14ac:dyDescent="0.25">
      <c r="A47">
        <f t="shared" si="0"/>
        <v>47</v>
      </c>
      <c r="B47" s="1" t="s">
        <v>23</v>
      </c>
      <c r="C47" s="4"/>
      <c r="D47" s="4"/>
      <c r="E47" s="7">
        <v>751911000</v>
      </c>
    </row>
    <row r="48" spans="1:5" x14ac:dyDescent="0.25">
      <c r="A48">
        <f t="shared" si="0"/>
        <v>48</v>
      </c>
      <c r="B48" s="1" t="s">
        <v>23</v>
      </c>
      <c r="C48" s="4"/>
      <c r="D48" s="4"/>
      <c r="E48" s="7">
        <v>25761354702</v>
      </c>
    </row>
    <row r="49" spans="1:5" x14ac:dyDescent="0.25">
      <c r="A49">
        <f t="shared" si="0"/>
        <v>49</v>
      </c>
      <c r="B49" s="1" t="s">
        <v>33</v>
      </c>
      <c r="C49" s="4"/>
      <c r="D49" s="4" t="s">
        <v>13</v>
      </c>
      <c r="E49" s="6">
        <v>28918890</v>
      </c>
    </row>
    <row r="50" spans="1:5" ht="30" x14ac:dyDescent="0.25">
      <c r="A50">
        <f t="shared" si="0"/>
        <v>50</v>
      </c>
      <c r="B50" s="1" t="s">
        <v>8</v>
      </c>
      <c r="C50" s="4" t="s">
        <v>13</v>
      </c>
      <c r="D50" s="4" t="s">
        <v>13</v>
      </c>
      <c r="E50" s="6">
        <v>392659798</v>
      </c>
    </row>
    <row r="51" spans="1:5" x14ac:dyDescent="0.25">
      <c r="A51">
        <f t="shared" si="0"/>
        <v>51</v>
      </c>
      <c r="B51" s="1" t="s">
        <v>24</v>
      </c>
      <c r="C51" s="4" t="s">
        <v>13</v>
      </c>
      <c r="D51" s="4" t="s">
        <v>13</v>
      </c>
      <c r="E51" s="6">
        <v>33692651</v>
      </c>
    </row>
    <row r="52" spans="1:5" x14ac:dyDescent="0.25">
      <c r="A52">
        <f t="shared" si="0"/>
        <v>52</v>
      </c>
      <c r="B52" s="1" t="s">
        <v>25</v>
      </c>
      <c r="C52" s="4"/>
      <c r="D52" s="4" t="s">
        <v>13</v>
      </c>
      <c r="E52" s="6">
        <v>64784882</v>
      </c>
    </row>
    <row r="53" spans="1:5" x14ac:dyDescent="0.25">
      <c r="A53">
        <f t="shared" si="0"/>
        <v>53</v>
      </c>
      <c r="B53" s="1" t="s">
        <v>26</v>
      </c>
      <c r="C53" s="4"/>
      <c r="D53" s="4" t="s">
        <v>13</v>
      </c>
      <c r="E53" s="6">
        <v>100589199</v>
      </c>
    </row>
    <row r="54" spans="1:5" x14ac:dyDescent="0.25">
      <c r="A54">
        <f t="shared" si="0"/>
        <v>54</v>
      </c>
      <c r="B54" s="1" t="s">
        <v>31</v>
      </c>
      <c r="C54" s="4"/>
      <c r="D54" s="4" t="s">
        <v>13</v>
      </c>
      <c r="E54" s="6">
        <v>29525251</v>
      </c>
    </row>
    <row r="55" spans="1:5" x14ac:dyDescent="0.25">
      <c r="A55">
        <f t="shared" si="0"/>
        <v>55</v>
      </c>
      <c r="B55" s="1" t="s">
        <v>27</v>
      </c>
      <c r="C55" s="4" t="s">
        <v>13</v>
      </c>
      <c r="D55" s="4" t="s">
        <v>13</v>
      </c>
      <c r="E55" s="6">
        <v>10925360</v>
      </c>
    </row>
    <row r="56" spans="1:5" x14ac:dyDescent="0.25">
      <c r="A56">
        <f t="shared" si="0"/>
        <v>56</v>
      </c>
      <c r="B56" s="1" t="s">
        <v>29</v>
      </c>
      <c r="C56" s="4"/>
      <c r="D56" s="4" t="s">
        <v>13</v>
      </c>
      <c r="E56" s="6">
        <f>SUM(E57:E59)</f>
        <v>121241585</v>
      </c>
    </row>
    <row r="57" spans="1:5" x14ac:dyDescent="0.25">
      <c r="A57">
        <f t="shared" si="0"/>
        <v>57</v>
      </c>
      <c r="B57" s="1" t="s">
        <v>29</v>
      </c>
      <c r="C57" s="4"/>
      <c r="D57" s="4"/>
      <c r="E57" s="6">
        <v>58956868</v>
      </c>
    </row>
    <row r="58" spans="1:5" x14ac:dyDescent="0.25">
      <c r="A58">
        <f t="shared" si="0"/>
        <v>58</v>
      </c>
      <c r="B58" s="1" t="s">
        <v>29</v>
      </c>
      <c r="C58" s="4"/>
      <c r="D58" s="4"/>
      <c r="E58" s="6">
        <v>679100</v>
      </c>
    </row>
    <row r="59" spans="1:5" x14ac:dyDescent="0.25">
      <c r="A59">
        <f t="shared" si="0"/>
        <v>59</v>
      </c>
      <c r="B59" s="1" t="s">
        <v>29</v>
      </c>
      <c r="C59" s="4"/>
      <c r="D59" s="4"/>
      <c r="E59" s="6">
        <v>61605617</v>
      </c>
    </row>
    <row r="60" spans="1:5" x14ac:dyDescent="0.25">
      <c r="A60">
        <f t="shared" si="0"/>
        <v>60</v>
      </c>
      <c r="B60" s="1"/>
      <c r="C60" s="4"/>
      <c r="D60" s="4"/>
      <c r="E60" s="6"/>
    </row>
    <row r="61" spans="1:5" ht="30" x14ac:dyDescent="0.25">
      <c r="A61">
        <f t="shared" si="0"/>
        <v>61</v>
      </c>
      <c r="B61" s="1" t="s">
        <v>30</v>
      </c>
      <c r="C61" s="4"/>
      <c r="D61" s="4" t="s">
        <v>13</v>
      </c>
      <c r="E61" s="6">
        <v>158224653</v>
      </c>
    </row>
    <row r="62" spans="1:5" x14ac:dyDescent="0.25">
      <c r="A62">
        <f t="shared" si="0"/>
        <v>62</v>
      </c>
      <c r="B62" s="1" t="s">
        <v>32</v>
      </c>
      <c r="C62" s="4" t="s">
        <v>13</v>
      </c>
      <c r="D62" s="4" t="s">
        <v>13</v>
      </c>
      <c r="E62" s="6">
        <v>9646678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zoomScale="115" zoomScaleNormal="115" workbookViewId="0">
      <selection activeCell="E10" sqref="E10"/>
    </sheetView>
  </sheetViews>
  <sheetFormatPr defaultRowHeight="11.25" x14ac:dyDescent="0.2"/>
  <cols>
    <col min="1" max="1" width="3.7109375" style="9" customWidth="1"/>
    <col min="2" max="2" width="42.140625" style="9" customWidth="1"/>
    <col min="3" max="3" width="19.5703125" style="9" customWidth="1"/>
    <col min="4" max="4" width="14.140625" style="9" customWidth="1"/>
    <col min="5" max="5" width="15.5703125" style="10" customWidth="1"/>
    <col min="6" max="6" width="19.85546875" style="9" customWidth="1"/>
    <col min="7" max="7" width="15.28515625" style="9" bestFit="1" customWidth="1"/>
    <col min="8" max="16384" width="9.140625" style="9"/>
  </cols>
  <sheetData>
    <row r="1" spans="1:6" ht="18.75" x14ac:dyDescent="0.3">
      <c r="A1" s="8" t="s">
        <v>42</v>
      </c>
      <c r="B1" s="8"/>
    </row>
    <row r="2" spans="1:6" ht="18.75" x14ac:dyDescent="0.3">
      <c r="A2" s="8" t="s">
        <v>1</v>
      </c>
      <c r="B2" s="8"/>
    </row>
    <row r="3" spans="1:6" ht="18.75" x14ac:dyDescent="0.3">
      <c r="A3" s="8" t="s">
        <v>46</v>
      </c>
      <c r="B3" s="8"/>
    </row>
    <row r="4" spans="1:6" ht="19.5" thickBot="1" x14ac:dyDescent="0.35">
      <c r="A4" s="8" t="s">
        <v>47</v>
      </c>
      <c r="B4" s="8"/>
    </row>
    <row r="5" spans="1:6" s="11" customFormat="1" ht="59.25" customHeight="1" thickTop="1" thickBot="1" x14ac:dyDescent="0.25">
      <c r="A5" s="15" t="s">
        <v>40</v>
      </c>
      <c r="B5" s="16" t="s">
        <v>5</v>
      </c>
      <c r="C5" s="17" t="s">
        <v>43</v>
      </c>
      <c r="D5" s="18" t="s">
        <v>11</v>
      </c>
      <c r="E5" s="19" t="s">
        <v>41</v>
      </c>
    </row>
    <row r="6" spans="1:6" ht="12.75" x14ac:dyDescent="0.2">
      <c r="A6" s="20">
        <v>1</v>
      </c>
      <c r="B6" s="21" t="s">
        <v>38</v>
      </c>
      <c r="C6" s="22"/>
      <c r="D6" s="23" t="s">
        <v>13</v>
      </c>
      <c r="E6" s="24">
        <v>83298908594</v>
      </c>
    </row>
    <row r="7" spans="1:6" ht="12.75" x14ac:dyDescent="0.2">
      <c r="A7" s="25">
        <f>A6+1</f>
        <v>2</v>
      </c>
      <c r="B7" s="26" t="s">
        <v>39</v>
      </c>
      <c r="C7" s="27"/>
      <c r="D7" s="28" t="s">
        <v>13</v>
      </c>
      <c r="E7" s="29">
        <v>42630122062</v>
      </c>
    </row>
    <row r="8" spans="1:6" ht="12.75" x14ac:dyDescent="0.2">
      <c r="A8" s="25">
        <f t="shared" ref="A8:A32" si="0">A7+1</f>
        <v>3</v>
      </c>
      <c r="B8" s="26" t="s">
        <v>6</v>
      </c>
      <c r="C8" s="27" t="s">
        <v>13</v>
      </c>
      <c r="D8" s="28" t="s">
        <v>13</v>
      </c>
      <c r="E8" s="29">
        <v>547108127</v>
      </c>
    </row>
    <row r="9" spans="1:6" ht="12.75" x14ac:dyDescent="0.2">
      <c r="A9" s="25">
        <f t="shared" si="0"/>
        <v>4</v>
      </c>
      <c r="B9" s="26" t="s">
        <v>19</v>
      </c>
      <c r="C9" s="27" t="s">
        <v>13</v>
      </c>
      <c r="D9" s="28"/>
      <c r="E9" s="29">
        <v>503337933</v>
      </c>
    </row>
    <row r="10" spans="1:6" ht="12.75" x14ac:dyDescent="0.2">
      <c r="A10" s="25">
        <f t="shared" si="0"/>
        <v>5</v>
      </c>
      <c r="B10" s="26" t="s">
        <v>7</v>
      </c>
      <c r="C10" s="27" t="s">
        <v>13</v>
      </c>
      <c r="D10" s="28" t="s">
        <v>13</v>
      </c>
      <c r="E10" s="29">
        <v>414864852</v>
      </c>
    </row>
    <row r="11" spans="1:6" ht="12.75" x14ac:dyDescent="0.2">
      <c r="A11" s="25">
        <f t="shared" si="0"/>
        <v>6</v>
      </c>
      <c r="B11" s="26" t="s">
        <v>8</v>
      </c>
      <c r="C11" s="27" t="s">
        <v>13</v>
      </c>
      <c r="D11" s="28" t="s">
        <v>13</v>
      </c>
      <c r="E11" s="29">
        <v>392659798</v>
      </c>
    </row>
    <row r="12" spans="1:6" ht="12.75" x14ac:dyDescent="0.2">
      <c r="A12" s="25">
        <f t="shared" si="0"/>
        <v>7</v>
      </c>
      <c r="B12" s="26" t="s">
        <v>15</v>
      </c>
      <c r="C12" s="27" t="s">
        <v>13</v>
      </c>
      <c r="D12" s="28" t="s">
        <v>13</v>
      </c>
      <c r="E12" s="29">
        <v>340899017</v>
      </c>
      <c r="F12" s="12">
        <f>SUM(E8:E12)</f>
        <v>2198869727</v>
      </c>
    </row>
    <row r="13" spans="1:6" ht="12.75" x14ac:dyDescent="0.2">
      <c r="A13" s="25">
        <f t="shared" si="0"/>
        <v>8</v>
      </c>
      <c r="B13" s="26" t="s">
        <v>22</v>
      </c>
      <c r="C13" s="27"/>
      <c r="D13" s="28" t="s">
        <v>13</v>
      </c>
      <c r="E13" s="29">
        <v>204343538</v>
      </c>
    </row>
    <row r="14" spans="1:6" ht="12.75" x14ac:dyDescent="0.2">
      <c r="A14" s="25">
        <f t="shared" si="0"/>
        <v>9</v>
      </c>
      <c r="B14" s="26" t="s">
        <v>30</v>
      </c>
      <c r="C14" s="27"/>
      <c r="D14" s="28" t="s">
        <v>13</v>
      </c>
      <c r="E14" s="29">
        <v>158224653</v>
      </c>
    </row>
    <row r="15" spans="1:6" ht="12.75" x14ac:dyDescent="0.2">
      <c r="A15" s="25">
        <f t="shared" si="0"/>
        <v>10</v>
      </c>
      <c r="B15" s="26" t="s">
        <v>29</v>
      </c>
      <c r="C15" s="27"/>
      <c r="D15" s="28" t="s">
        <v>13</v>
      </c>
      <c r="E15" s="29">
        <v>121241585</v>
      </c>
    </row>
    <row r="16" spans="1:6" ht="12.75" x14ac:dyDescent="0.2">
      <c r="A16" s="25">
        <f t="shared" si="0"/>
        <v>11</v>
      </c>
      <c r="B16" s="26" t="s">
        <v>26</v>
      </c>
      <c r="C16" s="27"/>
      <c r="D16" s="28" t="s">
        <v>13</v>
      </c>
      <c r="E16" s="29">
        <v>100589199</v>
      </c>
    </row>
    <row r="17" spans="1:6" ht="12.75" x14ac:dyDescent="0.2">
      <c r="A17" s="25">
        <f t="shared" si="0"/>
        <v>12</v>
      </c>
      <c r="B17" s="26" t="s">
        <v>14</v>
      </c>
      <c r="C17" s="27" t="s">
        <v>13</v>
      </c>
      <c r="D17" s="28" t="s">
        <v>13</v>
      </c>
      <c r="E17" s="29">
        <v>86904157</v>
      </c>
    </row>
    <row r="18" spans="1:6" ht="12.75" x14ac:dyDescent="0.2">
      <c r="A18" s="25">
        <f t="shared" si="0"/>
        <v>13</v>
      </c>
      <c r="B18" s="26" t="s">
        <v>18</v>
      </c>
      <c r="C18" s="27" t="s">
        <v>13</v>
      </c>
      <c r="D18" s="28"/>
      <c r="E18" s="29">
        <v>76009999</v>
      </c>
    </row>
    <row r="19" spans="1:6" ht="12.75" x14ac:dyDescent="0.2">
      <c r="A19" s="25">
        <f t="shared" si="0"/>
        <v>14</v>
      </c>
      <c r="B19" s="26" t="s">
        <v>16</v>
      </c>
      <c r="C19" s="27" t="s">
        <v>13</v>
      </c>
      <c r="D19" s="28"/>
      <c r="E19" s="29">
        <v>70706126</v>
      </c>
      <c r="F19" s="12">
        <f>SUM(E17:E19)</f>
        <v>233620282</v>
      </c>
    </row>
    <row r="20" spans="1:6" ht="12.75" x14ac:dyDescent="0.2">
      <c r="A20" s="25">
        <f t="shared" si="0"/>
        <v>15</v>
      </c>
      <c r="B20" s="26" t="s">
        <v>25</v>
      </c>
      <c r="C20" s="27"/>
      <c r="D20" s="28" t="s">
        <v>13</v>
      </c>
      <c r="E20" s="29">
        <v>64784882</v>
      </c>
    </row>
    <row r="21" spans="1:6" ht="12.75" x14ac:dyDescent="0.2">
      <c r="A21" s="25">
        <f t="shared" si="0"/>
        <v>16</v>
      </c>
      <c r="B21" s="26" t="s">
        <v>24</v>
      </c>
      <c r="C21" s="27" t="s">
        <v>13</v>
      </c>
      <c r="D21" s="28"/>
      <c r="E21" s="29">
        <v>33692651</v>
      </c>
      <c r="F21" s="12">
        <f>E21</f>
        <v>33692651</v>
      </c>
    </row>
    <row r="22" spans="1:6" ht="12.75" x14ac:dyDescent="0.2">
      <c r="A22" s="25">
        <f t="shared" si="0"/>
        <v>17</v>
      </c>
      <c r="B22" s="26" t="s">
        <v>31</v>
      </c>
      <c r="C22" s="27"/>
      <c r="D22" s="28" t="s">
        <v>13</v>
      </c>
      <c r="E22" s="29">
        <v>29525251</v>
      </c>
    </row>
    <row r="23" spans="1:6" ht="12.75" x14ac:dyDescent="0.2">
      <c r="A23" s="25">
        <f t="shared" si="0"/>
        <v>18</v>
      </c>
      <c r="B23" s="26" t="s">
        <v>33</v>
      </c>
      <c r="C23" s="27"/>
      <c r="D23" s="28" t="s">
        <v>13</v>
      </c>
      <c r="E23" s="29">
        <v>28918890</v>
      </c>
    </row>
    <row r="24" spans="1:6" ht="12.75" x14ac:dyDescent="0.2">
      <c r="A24" s="25">
        <f t="shared" si="0"/>
        <v>19</v>
      </c>
      <c r="B24" s="26" t="s">
        <v>12</v>
      </c>
      <c r="C24" s="27"/>
      <c r="D24" s="28" t="s">
        <v>13</v>
      </c>
      <c r="E24" s="29">
        <v>15022777</v>
      </c>
    </row>
    <row r="25" spans="1:6" ht="12.75" x14ac:dyDescent="0.2">
      <c r="A25" s="25">
        <f t="shared" si="0"/>
        <v>20</v>
      </c>
      <c r="B25" s="26" t="s">
        <v>17</v>
      </c>
      <c r="C25" s="27" t="s">
        <v>13</v>
      </c>
      <c r="D25" s="28"/>
      <c r="E25" s="29">
        <v>11390276</v>
      </c>
    </row>
    <row r="26" spans="1:6" ht="12.75" x14ac:dyDescent="0.2">
      <c r="A26" s="25">
        <f t="shared" si="0"/>
        <v>21</v>
      </c>
      <c r="B26" s="26" t="s">
        <v>27</v>
      </c>
      <c r="C26" s="27" t="s">
        <v>13</v>
      </c>
      <c r="D26" s="28" t="s">
        <v>13</v>
      </c>
      <c r="E26" s="29">
        <v>10925360</v>
      </c>
    </row>
    <row r="27" spans="1:6" ht="12.75" x14ac:dyDescent="0.2">
      <c r="A27" s="25">
        <f t="shared" si="0"/>
        <v>22</v>
      </c>
      <c r="B27" s="26" t="s">
        <v>21</v>
      </c>
      <c r="C27" s="27" t="s">
        <v>13</v>
      </c>
      <c r="D27" s="28"/>
      <c r="E27" s="29">
        <v>9701607</v>
      </c>
    </row>
    <row r="28" spans="1:6" ht="12.75" x14ac:dyDescent="0.2">
      <c r="A28" s="25">
        <f t="shared" si="0"/>
        <v>23</v>
      </c>
      <c r="B28" s="26" t="s">
        <v>32</v>
      </c>
      <c r="C28" s="27" t="s">
        <v>13</v>
      </c>
      <c r="D28" s="28" t="s">
        <v>13</v>
      </c>
      <c r="E28" s="29">
        <v>9646678</v>
      </c>
      <c r="F28" s="12">
        <f>SUM(E25:E28)</f>
        <v>41663921</v>
      </c>
    </row>
    <row r="29" spans="1:6" ht="12.75" x14ac:dyDescent="0.2">
      <c r="A29" s="25">
        <f t="shared" si="0"/>
        <v>24</v>
      </c>
      <c r="B29" s="26" t="s">
        <v>10</v>
      </c>
      <c r="C29" s="27"/>
      <c r="D29" s="28" t="s">
        <v>13</v>
      </c>
      <c r="E29" s="29">
        <v>9055347</v>
      </c>
    </row>
    <row r="30" spans="1:6" ht="12.75" x14ac:dyDescent="0.2">
      <c r="A30" s="25">
        <f t="shared" si="0"/>
        <v>25</v>
      </c>
      <c r="B30" s="26" t="s">
        <v>36</v>
      </c>
      <c r="C30" s="27"/>
      <c r="D30" s="28" t="s">
        <v>13</v>
      </c>
      <c r="E30" s="29">
        <v>8439221</v>
      </c>
    </row>
    <row r="31" spans="1:6" ht="12.75" x14ac:dyDescent="0.2">
      <c r="A31" s="25">
        <f t="shared" si="0"/>
        <v>26</v>
      </c>
      <c r="B31" s="26" t="s">
        <v>35</v>
      </c>
      <c r="C31" s="27" t="s">
        <v>13</v>
      </c>
      <c r="D31" s="28"/>
      <c r="E31" s="29">
        <v>102203</v>
      </c>
      <c r="F31" s="12">
        <f>E31</f>
        <v>102203</v>
      </c>
    </row>
    <row r="32" spans="1:6" ht="13.5" thickBot="1" x14ac:dyDescent="0.25">
      <c r="A32" s="30">
        <f t="shared" si="0"/>
        <v>27</v>
      </c>
      <c r="B32" s="31" t="s">
        <v>37</v>
      </c>
      <c r="C32" s="32"/>
      <c r="D32" s="33" t="s">
        <v>13</v>
      </c>
      <c r="E32" s="34">
        <v>22114</v>
      </c>
    </row>
    <row r="33" spans="1:7" ht="13.5" thickBot="1" x14ac:dyDescent="0.25">
      <c r="A33" s="35"/>
      <c r="B33" s="36" t="s">
        <v>44</v>
      </c>
      <c r="C33" s="37">
        <f>COUNTA(C6:C32)</f>
        <v>14</v>
      </c>
      <c r="D33" s="38">
        <f>COUNTA(D6:D32)</f>
        <v>20</v>
      </c>
      <c r="E33" s="39">
        <f>SUM(E6:E32)</f>
        <v>129177146897</v>
      </c>
      <c r="F33" s="12">
        <f>SUM(F28,F19,F12)</f>
        <v>2474153930</v>
      </c>
    </row>
    <row r="34" spans="1:7" x14ac:dyDescent="0.2">
      <c r="E34" s="13"/>
    </row>
    <row r="35" spans="1:7" x14ac:dyDescent="0.2">
      <c r="A35" s="9" t="s">
        <v>45</v>
      </c>
      <c r="E35" s="13"/>
    </row>
    <row r="36" spans="1:7" x14ac:dyDescent="0.2">
      <c r="E36" s="13"/>
    </row>
    <row r="37" spans="1:7" x14ac:dyDescent="0.2">
      <c r="E37" s="13"/>
      <c r="G37" s="14"/>
    </row>
    <row r="38" spans="1:7" x14ac:dyDescent="0.2">
      <c r="E38" s="13"/>
    </row>
    <row r="39" spans="1:7" x14ac:dyDescent="0.2">
      <c r="E39" s="13"/>
    </row>
    <row r="40" spans="1:7" x14ac:dyDescent="0.2">
      <c r="E40" s="13"/>
    </row>
    <row r="42" spans="1:7" x14ac:dyDescent="0.2">
      <c r="E42" s="13"/>
    </row>
    <row r="43" spans="1:7" x14ac:dyDescent="0.2">
      <c r="E43" s="13"/>
    </row>
    <row r="44" spans="1:7" x14ac:dyDescent="0.2">
      <c r="E44" s="13"/>
    </row>
    <row r="45" spans="1:7" x14ac:dyDescent="0.2">
      <c r="E45" s="13"/>
    </row>
    <row r="46" spans="1:7" x14ac:dyDescent="0.2">
      <c r="E46" s="13"/>
    </row>
    <row r="47" spans="1:7" x14ac:dyDescent="0.2">
      <c r="E47" s="13"/>
    </row>
    <row r="48" spans="1:7" x14ac:dyDescent="0.2">
      <c r="E48" s="13"/>
    </row>
    <row r="49" spans="5:5" x14ac:dyDescent="0.2">
      <c r="E49" s="13"/>
    </row>
    <row r="50" spans="5:5" x14ac:dyDescent="0.2">
      <c r="E50" s="13"/>
    </row>
    <row r="51" spans="5:5" x14ac:dyDescent="0.2">
      <c r="E51" s="13"/>
    </row>
    <row r="52" spans="5:5" x14ac:dyDescent="0.2">
      <c r="E52" s="13"/>
    </row>
    <row r="53" spans="5:5" x14ac:dyDescent="0.2">
      <c r="E53" s="13"/>
    </row>
    <row r="54" spans="5:5" x14ac:dyDescent="0.2">
      <c r="E54" s="13"/>
    </row>
    <row r="55" spans="5:5" x14ac:dyDescent="0.2">
      <c r="E55" s="13"/>
    </row>
    <row r="56" spans="5:5" x14ac:dyDescent="0.2">
      <c r="E56" s="13"/>
    </row>
    <row r="57" spans="5:5" x14ac:dyDescent="0.2">
      <c r="E57" s="13"/>
    </row>
    <row r="58" spans="5:5" x14ac:dyDescent="0.2">
      <c r="E58" s="13"/>
    </row>
  </sheetData>
  <sortState ref="A1:E54">
    <sortCondition descending="1" ref="E1:E54"/>
  </sortState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FINAL</vt:lpstr>
      <vt:lpstr>FINAL!Print_Area</vt:lpstr>
    </vt:vector>
  </TitlesOfParts>
  <Company>Leader Technologies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</dc:creator>
  <cp:lastModifiedBy>F</cp:lastModifiedBy>
  <cp:lastPrinted>2014-10-13T23:09:07Z</cp:lastPrinted>
  <dcterms:created xsi:type="dcterms:W3CDTF">2014-10-13T12:55:09Z</dcterms:created>
  <dcterms:modified xsi:type="dcterms:W3CDTF">2014-10-14T19:03:00Z</dcterms:modified>
</cp:coreProperties>
</file>