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60" windowWidth="20115" windowHeight="8010"/>
  </bookViews>
  <sheets>
    <sheet name="S. Prt. 106-54" sheetId="1" r:id="rId1"/>
  </sheets>
  <definedNames>
    <definedName name="_xlnm.Print_Titles" localSheetId="0">'S. Prt. 106-54'!$1:$1</definedName>
  </definedNames>
  <calcPr calcId="144525"/>
</workbook>
</file>

<file path=xl/calcChain.xml><?xml version="1.0" encoding="utf-8"?>
<calcChain xmlns="http://schemas.openxmlformats.org/spreadsheetml/2006/main">
  <c r="J6" i="1" l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3" i="1"/>
  <c r="J4" i="1"/>
  <c r="J5" i="1"/>
  <c r="J2" i="1"/>
  <c r="F11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2" i="1"/>
  <c r="I117" i="1"/>
  <c r="F118" i="1"/>
  <c r="E118" i="1"/>
  <c r="D118" i="1"/>
  <c r="C117" i="1"/>
  <c r="D117" i="1"/>
  <c r="E117" i="1"/>
  <c r="F117" i="1"/>
  <c r="G117" i="1"/>
  <c r="H117" i="1"/>
  <c r="B117" i="1"/>
</calcChain>
</file>

<file path=xl/sharedStrings.xml><?xml version="1.0" encoding="utf-8"?>
<sst xmlns="http://schemas.openxmlformats.org/spreadsheetml/2006/main" count="127" uniqueCount="127">
  <si>
    <t>ADVISORY COUNCIL ON HISTORIC PRESERVATION</t>
  </si>
  <si>
    <t>AFRICAN DEVELOPMENT FOUNDATION</t>
  </si>
  <si>
    <t xml:space="preserve">AGRICULTURE, DEPARTMENT OF </t>
  </si>
  <si>
    <t>AMERICAN BATTLE MONUMENTS COMMISSION</t>
  </si>
  <si>
    <t>APPALACHIAN REGIONAL COMMISSION</t>
  </si>
  <si>
    <t xml:space="preserve">ARCHITECT OF THE CAPITOL </t>
  </si>
  <si>
    <t>ARCTIC RESEARCH COMMISSION</t>
  </si>
  <si>
    <t xml:space="preserve">ARMED FORCES RETIREMENT HOME </t>
  </si>
  <si>
    <t>CENTRAL INTELLIGENCE AGENCY</t>
  </si>
  <si>
    <t>CHEMICAL SAFETY AND HAZARD INVESTIGATION BOARD</t>
  </si>
  <si>
    <t>CHRISTOPHER COLUMBUS FELLOWSHIP FOUNDATION</t>
  </si>
  <si>
    <t xml:space="preserve">COMMERCE, DEPARTMENT OF </t>
  </si>
  <si>
    <t>COMMISSION OF FINE ARTS</t>
  </si>
  <si>
    <t>COMMISSION ON CIVIL RIGHTS</t>
  </si>
  <si>
    <t>COMMODITY FUTURES TRADING COMMISSION</t>
  </si>
  <si>
    <t xml:space="preserve">CONSUMER PRODUCT SAFETY COMMISSION </t>
  </si>
  <si>
    <t>CORPORATION FOR NATIONAL AND COMMUNITY SERVICE</t>
  </si>
  <si>
    <t>COURT SERVICES AND OFFENDER SUPERVISION AGENCY</t>
  </si>
  <si>
    <t xml:space="preserve">AIR FORCE, DEPARTMENT OF THE </t>
  </si>
  <si>
    <t xml:space="preserve">ARMY, DEPARTMENT OF THE </t>
  </si>
  <si>
    <t xml:space="preserve">NAVY, DEPARTMENT OF THE </t>
  </si>
  <si>
    <t>DEFENSE NUCLEAR FACILITIES SAFETY BOARD</t>
  </si>
  <si>
    <t>EDUCATION, DEPARTMENT OF</t>
  </si>
  <si>
    <t>ENERGY, DEPART M E N T O F</t>
  </si>
  <si>
    <t>ENVIRONMENTAL PROTECTION AGENCY</t>
  </si>
  <si>
    <t>EQUAL EMPLOYMENT OPPORTUNITY COMMISSION</t>
  </si>
  <si>
    <t>EXECUTIVE OFFICE OF THE PRESIDENT</t>
  </si>
  <si>
    <t>EXPORT -IMPORT BANK OF THE UNITED STATES</t>
  </si>
  <si>
    <t>FARM CREDIT ADMINISTRATION</t>
  </si>
  <si>
    <t>FEDERAL COMMUNICATIONS COMMISSION</t>
  </si>
  <si>
    <t>FEDERAL DEPOSIT INSURANCE CORPORATION</t>
  </si>
  <si>
    <t>FEDERAL ELECTION COMMISSION</t>
  </si>
  <si>
    <t>FEDERAL EMERGENCY MANAGEMENT AGENCY</t>
  </si>
  <si>
    <t>FEDERAL ENERGY REGULATORY COMMISSION</t>
  </si>
  <si>
    <t>FEDERAL HOUSING FINANCE BOARD</t>
  </si>
  <si>
    <t>FEDERAL LABOR RELATIONS AUTHORITY</t>
  </si>
  <si>
    <t>FEDERAL MARITIME COMMISSION</t>
  </si>
  <si>
    <t>FEDERAL MEDIATION AND CONCILIATION SERVICE</t>
  </si>
  <si>
    <t>FEDERAL MINE SAFETY AND HEALTH REVIEW COMMISSION</t>
  </si>
  <si>
    <t>FEDERAL RESERVE SYSTEM</t>
  </si>
  <si>
    <t xml:space="preserve">FEDERAL RETIREMENT THRIFT INVESTMENT BOARD </t>
  </si>
  <si>
    <t>FEDERAL TRADE COMMISSION</t>
  </si>
  <si>
    <t>GENERAL ACCOUNTING OFFICE</t>
  </si>
  <si>
    <t>GENERAL SERVICES ADMINISTRATION</t>
  </si>
  <si>
    <t>GOVERNMENT PRINTING OFFICE</t>
  </si>
  <si>
    <t>HARRY S TRUMAN SCHOLARSHIP FOUNDATION</t>
  </si>
  <si>
    <t>HEALTH AND HUMAN SERVICES, DEPARTMENT OF</t>
  </si>
  <si>
    <t>HOUSING AND URBAN DEVELOPMENT, DEPARTMENT OF</t>
  </si>
  <si>
    <t xml:space="preserve">INTERIOR, DEPARTMENT OF THE </t>
  </si>
  <si>
    <t>INTERNATIONAL BOUNDARY AND WATER COMMISSION</t>
  </si>
  <si>
    <t>INTERNATIONAL BOUNDARY COMMISSION: UNITED STATES</t>
  </si>
  <si>
    <t>INTERSTATE COMMISSION ON THE POTOMAC RIVER BASIN</t>
  </si>
  <si>
    <t>JAMES MADISON MEMORIAL FELLOWSHIP FOUNDATION</t>
  </si>
  <si>
    <t>JAPAN-UNITED STATES FRIENDSHIP COMMISSION</t>
  </si>
  <si>
    <t xml:space="preserve">JUSTICE, DEPARTMENT OF </t>
  </si>
  <si>
    <t xml:space="preserve">LABOR, DEPARTMENT OF </t>
  </si>
  <si>
    <t>LIBRARY OF CONGRESS</t>
  </si>
  <si>
    <t>MARINE MAMMAL COMMISSION</t>
  </si>
  <si>
    <t>MEDICARE PAYMENT ADVISORY COMMISSION</t>
  </si>
  <si>
    <t>MERIT SYSTEMS PROTECTION BOARD</t>
  </si>
  <si>
    <t>MORRIS K. UDALL SCHOLARSHIP AND EXCELLENCE IN NATIONAL ENVIRONMENTAL POLICY FOUNDATION</t>
  </si>
  <si>
    <t>NATIONAL AERONAUTICS AND SPACE ADMINISTRATION</t>
  </si>
  <si>
    <t>NATIONAL ARCHIVES AND RECORDS ADMINISTRATION</t>
  </si>
  <si>
    <t>NATIONAL CAPITAL PLANNING COMMISSION</t>
  </si>
  <si>
    <t>NATIONAL COMMISSION ON LIBRARIES AND INFORMATION</t>
  </si>
  <si>
    <t>NATIONAL COUNCIL ON DISABILITY</t>
  </si>
  <si>
    <t>NATIONAL CREDIT UNION ADMINISTRATION</t>
  </si>
  <si>
    <t>NATIONAL EDUCATION GOALS PANEL</t>
  </si>
  <si>
    <t>NATIONAL FOUNDATION ON THE ARTS AND THE HUMANITIES</t>
  </si>
  <si>
    <t>NATIONAL LABOR RELATIONS BOARD</t>
  </si>
  <si>
    <t>NATIONAL MEDIATION BOARD</t>
  </si>
  <si>
    <t>NATIONAL SCIENCE FOUNDATION</t>
  </si>
  <si>
    <t>NATIONAL TRANSPORTATION SAFETY BOARD</t>
  </si>
  <si>
    <t>NUCLEAR REGULATORY COMMISSION</t>
  </si>
  <si>
    <t>NUCLEAR WASTE TECHNICAL REVIEW BOARD</t>
  </si>
  <si>
    <t>OCCUPATIONAL SAFETY AND HEALTH REVIEW COMMISSION</t>
  </si>
  <si>
    <t>OFFICE OF GOVERNMENT ETHICS</t>
  </si>
  <si>
    <t>OFFICE OF NAVAHO AND HOPI INDIAN RELOCATION</t>
  </si>
  <si>
    <t>OFFICE OF PERSONNEL MANAGEMENT</t>
  </si>
  <si>
    <t>OFFICE OF SPECIAL COUNSEL</t>
  </si>
  <si>
    <t>OVERSEAS PRIVATE INVESTMENT CORPORATION</t>
  </si>
  <si>
    <t xml:space="preserve">PEACE CORPS </t>
  </si>
  <si>
    <t>PENSION BENEFIT GUARANTY CORPORATION</t>
  </si>
  <si>
    <t>POSTAL RATE COMMISSION</t>
  </si>
  <si>
    <t>PRESIDENTIAL ADVISORY COMMISSION ON HOLOCAUST ASSETS</t>
  </si>
  <si>
    <t>PRESIDENT'S COMMISSION ON WHITE HOUSE FELLOWSHIPS</t>
  </si>
  <si>
    <t>PRESIDENT'S COMMITTEE ON EMPLOYMENT OF PEOPLE WITH DISABILITIES</t>
  </si>
  <si>
    <t>PRESIDIO TRUST</t>
  </si>
  <si>
    <t>RAILROAD RETIREMENT BOARD</t>
  </si>
  <si>
    <t>SECURITIES AND EXCHANGE COMMISSION</t>
  </si>
  <si>
    <t>SELECTIVE SERVICE SYSTEM</t>
  </si>
  <si>
    <t>SMALL BUSINESS ADMINISTRATION</t>
  </si>
  <si>
    <t>SMITHSONIAN INSTITUTION</t>
  </si>
  <si>
    <t>SOCIAL SECURITY ADMINISTRATION</t>
  </si>
  <si>
    <t>TENNESSEE VALLEY AUTHORITY</t>
  </si>
  <si>
    <t>TRADE AND DEVELOPMENT AGENCY</t>
  </si>
  <si>
    <t xml:space="preserve">TRANSPORTATION, DEPARTMENT OF </t>
  </si>
  <si>
    <t xml:space="preserve">TREASURY, DEPARTMENT OF THE </t>
  </si>
  <si>
    <t>U.S. AGENCY FOR INTERNATIONAL DEVELOPMENT</t>
  </si>
  <si>
    <t>U.S. HOLOCAUST MEMORIAL COUNCIL</t>
  </si>
  <si>
    <t>U.S. INSTITUTE OF PEACE</t>
  </si>
  <si>
    <t>U.S. INTERNATIONAL TRADE COMMISSION</t>
  </si>
  <si>
    <t>U.S. POSTAL SERVICE</t>
  </si>
  <si>
    <t>U.S. TAX COURT</t>
  </si>
  <si>
    <t>UTAH RECLAMATION MITIGATION AND CONSERVATION COMMISSION</t>
  </si>
  <si>
    <t xml:space="preserve">VETERANS AFFAIRS, DEPARTMENT OF </t>
  </si>
  <si>
    <t>WOODROW WILSON INTERNATIONAL CENTER FOR SCHOLARS</t>
  </si>
  <si>
    <t>Agency or Department</t>
  </si>
  <si>
    <t>PAS</t>
  </si>
  <si>
    <t>PA</t>
  </si>
  <si>
    <t>GEN/ES</t>
  </si>
  <si>
    <t>XS</t>
  </si>
  <si>
    <t xml:space="preserve">  SC</t>
  </si>
  <si>
    <t xml:space="preserve">NA/ES  </t>
  </si>
  <si>
    <t xml:space="preserve">LA/ES </t>
  </si>
  <si>
    <t>BROADCASTING BOARD OF GOVERNORS</t>
  </si>
  <si>
    <t>COMMITTEE FOR PURCHASE FROM PEOPLE WHO ARE BLIND OR SEVERELY DISABLED</t>
  </si>
  <si>
    <t>OFFICE OF THE SECRETARY</t>
  </si>
  <si>
    <t>INTER-AMERICAN FOUNDATION</t>
  </si>
  <si>
    <t>STATE, DEPARTMENT OF</t>
  </si>
  <si>
    <t>ARCHITECTURAL AND TRANSPORTATION BARRIERS COMPLIANCE BOARD</t>
  </si>
  <si>
    <t>BARRY M. GOLDWATER SCHOLARSHIP &amp; EXCELLENCE IN EDUCATION FOUNDATION</t>
  </si>
  <si>
    <t>Senior Executive Service totals</t>
  </si>
  <si>
    <t>Totals</t>
  </si>
  <si>
    <t>SES (%)</t>
  </si>
  <si>
    <t>DEFENSE, DEPARTMENT OF</t>
  </si>
  <si>
    <t>Subtotal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</si>
</sst>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231F2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2" borderId="0" xfId="0" applyFont="1" applyFill="1" applyAlignment="1">
      <alignment horizontal="right"/>
    </xf>
    <xf numFmtId="0" fontId="0" fillId="0" borderId="1" xfId="0" applyFont="1" applyBorder="1" applyAlignment="1">
      <alignment horizontal="right"/>
    </xf>
    <xf numFmtId="0" fontId="0" fillId="0" borderId="2" xfId="0" applyFont="1" applyBorder="1" applyAlignment="1">
      <alignment horizontal="right"/>
    </xf>
    <xf numFmtId="0" fontId="0" fillId="0" borderId="0" xfId="0" applyFont="1" applyAlignment="1">
      <alignment horizontal="left" indent="1"/>
    </xf>
    <xf numFmtId="0" fontId="0" fillId="0" borderId="0" xfId="0" applyFont="1" applyAlignment="1">
      <alignment horizontal="left" indent="2"/>
    </xf>
    <xf numFmtId="9" fontId="0" fillId="0" borderId="0" xfId="1" applyFont="1" applyAlignment="1">
      <alignment horizontal="right"/>
    </xf>
    <xf numFmtId="0" fontId="0" fillId="2" borderId="1" xfId="0" applyFont="1" applyFill="1" applyBorder="1" applyAlignment="1">
      <alignment horizontal="right"/>
    </xf>
    <xf numFmtId="0" fontId="3" fillId="2" borderId="0" xfId="0" applyFont="1" applyFill="1" applyAlignment="1">
      <alignment horizontal="right"/>
    </xf>
    <xf numFmtId="0" fontId="2" fillId="0" borderId="3" xfId="0" applyFont="1" applyBorder="1" applyAlignment="1">
      <alignment horizontal="left"/>
    </xf>
    <xf numFmtId="0" fontId="2" fillId="0" borderId="3" xfId="0" applyFont="1" applyBorder="1" applyAlignment="1">
      <alignment horizontal="right"/>
    </xf>
    <xf numFmtId="0" fontId="2" fillId="2" borderId="3" xfId="0" applyFont="1" applyFill="1" applyBorder="1" applyAlignment="1">
      <alignment horizontal="right"/>
    </xf>
    <xf numFmtId="0" fontId="0" fillId="2" borderId="3" xfId="0" applyFont="1" applyFill="1" applyBorder="1" applyAlignment="1">
      <alignment horizontal="right"/>
    </xf>
    <xf numFmtId="0" fontId="0" fillId="0" borderId="3" xfId="0" applyFont="1" applyBorder="1" applyAlignment="1">
      <alignment horizontal="right"/>
    </xf>
    <xf numFmtId="0" fontId="0" fillId="0" borderId="4" xfId="0" applyFont="1" applyBorder="1" applyAlignment="1">
      <alignment horizontal="right"/>
    </xf>
    <xf numFmtId="9" fontId="0" fillId="0" borderId="3" xfId="1" applyFont="1" applyBorder="1" applyAlignment="1">
      <alignment horizontal="right"/>
    </xf>
    <xf numFmtId="0" fontId="0" fillId="3" borderId="0" xfId="0" applyFont="1" applyFill="1" applyAlignment="1">
      <alignment horizontal="left"/>
    </xf>
    <xf numFmtId="0" fontId="0" fillId="3" borderId="0" xfId="0" applyFont="1" applyFill="1" applyAlignment="1">
      <alignment horizontal="right"/>
    </xf>
    <xf numFmtId="0" fontId="0" fillId="3" borderId="2" xfId="0" applyFont="1" applyFill="1" applyBorder="1" applyAlignment="1">
      <alignment horizontal="right"/>
    </xf>
    <xf numFmtId="9" fontId="0" fillId="3" borderId="0" xfId="1" applyFont="1" applyFill="1" applyAlignment="1">
      <alignment horizontal="right"/>
    </xf>
    <xf numFmtId="0" fontId="0" fillId="2" borderId="6" xfId="0" applyFont="1" applyFill="1" applyBorder="1" applyAlignment="1">
      <alignment horizontal="right"/>
    </xf>
    <xf numFmtId="0" fontId="3" fillId="2" borderId="7" xfId="0" applyFont="1" applyFill="1" applyBorder="1" applyAlignment="1">
      <alignment horizontal="right"/>
    </xf>
    <xf numFmtId="164" fontId="3" fillId="2" borderId="8" xfId="1" applyNumberFormat="1" applyFont="1" applyFill="1" applyBorder="1" applyAlignment="1">
      <alignment horizontal="right"/>
    </xf>
    <xf numFmtId="0" fontId="0" fillId="0" borderId="5" xfId="0" applyFont="1" applyBorder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9"/>
  <sheetViews>
    <sheetView tabSelected="1" workbookViewId="0">
      <selection activeCell="F119" sqref="F119"/>
    </sheetView>
  </sheetViews>
  <sheetFormatPr defaultRowHeight="15" x14ac:dyDescent="0.25"/>
  <cols>
    <col min="1" max="1" width="55.42578125" style="2" customWidth="1"/>
    <col min="2" max="9" width="9.140625" style="1"/>
    <col min="10" max="10" width="9.140625" style="8"/>
    <col min="11" max="16384" width="9.140625" style="2"/>
  </cols>
  <sheetData>
    <row r="1" spans="1:10" ht="15.75" thickBot="1" x14ac:dyDescent="0.3">
      <c r="A1" s="11" t="s">
        <v>107</v>
      </c>
      <c r="B1" s="12" t="s">
        <v>108</v>
      </c>
      <c r="C1" s="12" t="s">
        <v>109</v>
      </c>
      <c r="D1" s="13" t="s">
        <v>110</v>
      </c>
      <c r="E1" s="13" t="s">
        <v>113</v>
      </c>
      <c r="F1" s="14" t="s">
        <v>114</v>
      </c>
      <c r="G1" s="15" t="s">
        <v>112</v>
      </c>
      <c r="H1" s="12" t="s">
        <v>111</v>
      </c>
      <c r="I1" s="16" t="s">
        <v>126</v>
      </c>
      <c r="J1" s="17" t="s">
        <v>124</v>
      </c>
    </row>
    <row r="2" spans="1:10" x14ac:dyDescent="0.25">
      <c r="A2" s="2" t="s">
        <v>0</v>
      </c>
      <c r="B2" s="1">
        <v>0</v>
      </c>
      <c r="C2" s="1">
        <v>11</v>
      </c>
      <c r="D2" s="3">
        <v>0</v>
      </c>
      <c r="E2" s="3">
        <v>0</v>
      </c>
      <c r="F2" s="3">
        <v>0</v>
      </c>
      <c r="G2" s="1">
        <v>0</v>
      </c>
      <c r="H2" s="1">
        <v>0</v>
      </c>
      <c r="I2" s="5">
        <f>SUM(B2:H2)</f>
        <v>11</v>
      </c>
      <c r="J2" s="8">
        <f>SUM(D2:F2)/I2</f>
        <v>0</v>
      </c>
    </row>
    <row r="3" spans="1:10" x14ac:dyDescent="0.25">
      <c r="A3" s="2" t="s">
        <v>1</v>
      </c>
      <c r="B3" s="1">
        <v>7</v>
      </c>
      <c r="C3" s="1">
        <v>0</v>
      </c>
      <c r="D3" s="3">
        <v>0</v>
      </c>
      <c r="E3" s="3">
        <v>0</v>
      </c>
      <c r="F3" s="3">
        <v>0</v>
      </c>
      <c r="G3" s="1">
        <v>0</v>
      </c>
      <c r="H3" s="1">
        <v>1</v>
      </c>
      <c r="I3" s="5">
        <f t="shared" ref="I3:I66" si="0">SUM(B3:H3)</f>
        <v>8</v>
      </c>
      <c r="J3" s="8">
        <f t="shared" ref="J3:J66" si="1">SUM(D3:F3)/I3</f>
        <v>0</v>
      </c>
    </row>
    <row r="4" spans="1:10" x14ac:dyDescent="0.25">
      <c r="A4" s="18" t="s">
        <v>2</v>
      </c>
      <c r="B4" s="19">
        <v>15</v>
      </c>
      <c r="C4" s="19">
        <v>0</v>
      </c>
      <c r="D4" s="19">
        <v>115</v>
      </c>
      <c r="E4" s="19">
        <v>51</v>
      </c>
      <c r="F4" s="19">
        <v>9</v>
      </c>
      <c r="G4" s="19">
        <v>231</v>
      </c>
      <c r="H4" s="19">
        <v>0</v>
      </c>
      <c r="I4" s="20">
        <f t="shared" si="0"/>
        <v>421</v>
      </c>
      <c r="J4" s="21">
        <f t="shared" si="1"/>
        <v>0.41567695961995249</v>
      </c>
    </row>
    <row r="5" spans="1:10" x14ac:dyDescent="0.25">
      <c r="A5" s="2" t="s">
        <v>3</v>
      </c>
      <c r="B5" s="1">
        <v>0</v>
      </c>
      <c r="C5" s="1">
        <v>12</v>
      </c>
      <c r="D5" s="3">
        <v>0</v>
      </c>
      <c r="E5" s="3">
        <v>0</v>
      </c>
      <c r="F5" s="3">
        <v>0</v>
      </c>
      <c r="G5" s="1">
        <v>0</v>
      </c>
      <c r="H5" s="1">
        <v>0</v>
      </c>
      <c r="I5" s="5">
        <f t="shared" si="0"/>
        <v>12</v>
      </c>
      <c r="J5" s="8">
        <f t="shared" si="1"/>
        <v>0</v>
      </c>
    </row>
    <row r="6" spans="1:10" x14ac:dyDescent="0.25">
      <c r="A6" s="2" t="s">
        <v>4</v>
      </c>
      <c r="B6" s="1">
        <v>2</v>
      </c>
      <c r="C6" s="1">
        <v>0</v>
      </c>
      <c r="D6" s="3">
        <v>0</v>
      </c>
      <c r="E6" s="3">
        <v>0</v>
      </c>
      <c r="F6" s="3">
        <v>0</v>
      </c>
      <c r="G6" s="1">
        <v>2</v>
      </c>
      <c r="H6" s="1">
        <v>0</v>
      </c>
      <c r="I6" s="5">
        <f t="shared" si="0"/>
        <v>4</v>
      </c>
      <c r="J6" s="8">
        <f t="shared" si="1"/>
        <v>0</v>
      </c>
    </row>
    <row r="7" spans="1:10" x14ac:dyDescent="0.25">
      <c r="A7" s="2" t="s">
        <v>5</v>
      </c>
      <c r="B7" s="1">
        <v>1</v>
      </c>
      <c r="C7" s="1">
        <v>0</v>
      </c>
      <c r="D7" s="3">
        <v>0</v>
      </c>
      <c r="E7" s="3">
        <v>0</v>
      </c>
      <c r="F7" s="3">
        <v>0</v>
      </c>
      <c r="G7" s="1">
        <v>0</v>
      </c>
      <c r="H7" s="1">
        <v>0</v>
      </c>
      <c r="I7" s="5">
        <f t="shared" si="0"/>
        <v>1</v>
      </c>
      <c r="J7" s="8">
        <f t="shared" si="1"/>
        <v>0</v>
      </c>
    </row>
    <row r="8" spans="1:10" x14ac:dyDescent="0.25">
      <c r="A8" s="2" t="s">
        <v>120</v>
      </c>
      <c r="B8" s="1">
        <v>0</v>
      </c>
      <c r="C8" s="1">
        <v>13</v>
      </c>
      <c r="D8" s="3">
        <v>0</v>
      </c>
      <c r="E8" s="3">
        <v>0</v>
      </c>
      <c r="F8" s="3">
        <v>0</v>
      </c>
      <c r="G8" s="1">
        <v>0</v>
      </c>
      <c r="H8" s="1">
        <v>0</v>
      </c>
      <c r="I8" s="5">
        <f t="shared" si="0"/>
        <v>13</v>
      </c>
      <c r="J8" s="8">
        <f t="shared" si="1"/>
        <v>0</v>
      </c>
    </row>
    <row r="9" spans="1:10" x14ac:dyDescent="0.25">
      <c r="A9" s="2" t="s">
        <v>6</v>
      </c>
      <c r="B9" s="1">
        <v>0</v>
      </c>
      <c r="C9" s="1">
        <v>0</v>
      </c>
      <c r="D9" s="3">
        <v>1</v>
      </c>
      <c r="E9" s="3">
        <v>0</v>
      </c>
      <c r="F9" s="3">
        <v>0</v>
      </c>
      <c r="G9" s="1">
        <v>0</v>
      </c>
      <c r="H9" s="1">
        <v>0</v>
      </c>
      <c r="I9" s="5">
        <f t="shared" si="0"/>
        <v>1</v>
      </c>
      <c r="J9" s="8">
        <f t="shared" si="1"/>
        <v>1</v>
      </c>
    </row>
    <row r="10" spans="1:10" x14ac:dyDescent="0.25">
      <c r="A10" s="2" t="s">
        <v>7</v>
      </c>
      <c r="B10" s="1">
        <v>0</v>
      </c>
      <c r="C10" s="1">
        <v>0</v>
      </c>
      <c r="D10" s="3">
        <v>0</v>
      </c>
      <c r="E10" s="3">
        <v>0</v>
      </c>
      <c r="F10" s="3">
        <v>0</v>
      </c>
      <c r="G10" s="1">
        <v>0</v>
      </c>
      <c r="H10" s="1">
        <v>2</v>
      </c>
      <c r="I10" s="5">
        <f t="shared" si="0"/>
        <v>2</v>
      </c>
      <c r="J10" s="8">
        <f t="shared" si="1"/>
        <v>0</v>
      </c>
    </row>
    <row r="11" spans="1:10" x14ac:dyDescent="0.25">
      <c r="A11" s="2" t="s">
        <v>121</v>
      </c>
      <c r="B11" s="1">
        <v>0</v>
      </c>
      <c r="C11" s="1">
        <v>0</v>
      </c>
      <c r="D11" s="3">
        <v>0</v>
      </c>
      <c r="E11" s="3">
        <v>1</v>
      </c>
      <c r="F11" s="3">
        <v>0</v>
      </c>
      <c r="G11" s="1">
        <v>0</v>
      </c>
      <c r="H11" s="1">
        <v>0</v>
      </c>
      <c r="I11" s="5">
        <f t="shared" si="0"/>
        <v>1</v>
      </c>
      <c r="J11" s="8">
        <f t="shared" si="1"/>
        <v>1</v>
      </c>
    </row>
    <row r="12" spans="1:10" x14ac:dyDescent="0.25">
      <c r="A12" s="2" t="s">
        <v>115</v>
      </c>
      <c r="B12" s="1">
        <v>13</v>
      </c>
      <c r="C12" s="1">
        <v>0</v>
      </c>
      <c r="D12" s="3">
        <v>9</v>
      </c>
      <c r="E12" s="3">
        <v>3</v>
      </c>
      <c r="F12" s="3">
        <v>1</v>
      </c>
      <c r="G12" s="1">
        <v>6</v>
      </c>
      <c r="H12" s="1">
        <v>0</v>
      </c>
      <c r="I12" s="5">
        <f t="shared" si="0"/>
        <v>32</v>
      </c>
      <c r="J12" s="8">
        <f t="shared" si="1"/>
        <v>0.40625</v>
      </c>
    </row>
    <row r="13" spans="1:10" x14ac:dyDescent="0.25">
      <c r="A13" s="2" t="s">
        <v>8</v>
      </c>
      <c r="B13" s="1">
        <v>8</v>
      </c>
      <c r="C13" s="1">
        <v>0</v>
      </c>
      <c r="D13" s="3">
        <v>0</v>
      </c>
      <c r="E13" s="3">
        <v>0</v>
      </c>
      <c r="F13" s="3">
        <v>0</v>
      </c>
      <c r="G13" s="1">
        <v>0</v>
      </c>
      <c r="H13" s="1">
        <v>0</v>
      </c>
      <c r="I13" s="5">
        <f t="shared" si="0"/>
        <v>8</v>
      </c>
      <c r="J13" s="8">
        <f t="shared" si="1"/>
        <v>0</v>
      </c>
    </row>
    <row r="14" spans="1:10" x14ac:dyDescent="0.25">
      <c r="A14" s="2" t="s">
        <v>9</v>
      </c>
      <c r="B14" s="1">
        <v>5</v>
      </c>
      <c r="C14" s="1">
        <v>0</v>
      </c>
      <c r="D14" s="3">
        <v>1</v>
      </c>
      <c r="E14" s="3">
        <v>0</v>
      </c>
      <c r="F14" s="3">
        <v>0</v>
      </c>
      <c r="G14" s="1">
        <v>1</v>
      </c>
      <c r="H14" s="1">
        <v>0</v>
      </c>
      <c r="I14" s="5">
        <f t="shared" si="0"/>
        <v>7</v>
      </c>
      <c r="J14" s="8">
        <f t="shared" si="1"/>
        <v>0.14285714285714285</v>
      </c>
    </row>
    <row r="15" spans="1:10" x14ac:dyDescent="0.25">
      <c r="A15" s="2" t="s">
        <v>10</v>
      </c>
      <c r="B15" s="1">
        <v>0</v>
      </c>
      <c r="C15" s="1">
        <v>9</v>
      </c>
      <c r="D15" s="3">
        <v>0</v>
      </c>
      <c r="E15" s="3">
        <v>0</v>
      </c>
      <c r="F15" s="3">
        <v>0</v>
      </c>
      <c r="G15" s="1">
        <v>0</v>
      </c>
      <c r="H15" s="1">
        <v>1</v>
      </c>
      <c r="I15" s="5">
        <f t="shared" si="0"/>
        <v>10</v>
      </c>
      <c r="J15" s="8">
        <f t="shared" si="1"/>
        <v>0</v>
      </c>
    </row>
    <row r="16" spans="1:10" x14ac:dyDescent="0.25">
      <c r="A16" s="18" t="s">
        <v>11</v>
      </c>
      <c r="B16" s="19">
        <v>25</v>
      </c>
      <c r="C16" s="19">
        <v>0</v>
      </c>
      <c r="D16" s="19">
        <v>84</v>
      </c>
      <c r="E16" s="19">
        <v>41</v>
      </c>
      <c r="F16" s="19">
        <v>19</v>
      </c>
      <c r="G16" s="19">
        <v>52</v>
      </c>
      <c r="H16" s="19">
        <v>0</v>
      </c>
      <c r="I16" s="20">
        <f t="shared" si="0"/>
        <v>221</v>
      </c>
      <c r="J16" s="21">
        <f t="shared" si="1"/>
        <v>0.65158371040723984</v>
      </c>
    </row>
    <row r="17" spans="1:10" x14ac:dyDescent="0.25">
      <c r="A17" s="2" t="s">
        <v>12</v>
      </c>
      <c r="B17" s="1">
        <v>0</v>
      </c>
      <c r="C17" s="1">
        <v>7</v>
      </c>
      <c r="D17" s="3">
        <v>1</v>
      </c>
      <c r="E17" s="3">
        <v>0</v>
      </c>
      <c r="F17" s="3">
        <v>0</v>
      </c>
      <c r="G17" s="1">
        <v>0</v>
      </c>
      <c r="H17" s="1">
        <v>0</v>
      </c>
      <c r="I17" s="5">
        <f t="shared" si="0"/>
        <v>8</v>
      </c>
      <c r="J17" s="8">
        <f t="shared" si="1"/>
        <v>0.125</v>
      </c>
    </row>
    <row r="18" spans="1:10" x14ac:dyDescent="0.25">
      <c r="A18" s="2" t="s">
        <v>13</v>
      </c>
      <c r="B18" s="1">
        <v>0</v>
      </c>
      <c r="C18" s="1">
        <v>3</v>
      </c>
      <c r="D18" s="3">
        <v>1</v>
      </c>
      <c r="E18" s="3">
        <v>2</v>
      </c>
      <c r="F18" s="3">
        <v>0</v>
      </c>
      <c r="G18" s="1">
        <v>8</v>
      </c>
      <c r="H18" s="1">
        <v>5</v>
      </c>
      <c r="I18" s="5">
        <f t="shared" si="0"/>
        <v>19</v>
      </c>
      <c r="J18" s="8">
        <f t="shared" si="1"/>
        <v>0.15789473684210525</v>
      </c>
    </row>
    <row r="19" spans="1:10" x14ac:dyDescent="0.25">
      <c r="A19" s="2" t="s">
        <v>116</v>
      </c>
      <c r="B19" s="1">
        <v>0</v>
      </c>
      <c r="C19" s="1">
        <v>12</v>
      </c>
      <c r="D19" s="3">
        <v>1</v>
      </c>
      <c r="E19" s="3">
        <v>0</v>
      </c>
      <c r="F19" s="3">
        <v>0</v>
      </c>
      <c r="G19" s="1">
        <v>0</v>
      </c>
      <c r="H19" s="1">
        <v>0</v>
      </c>
      <c r="I19" s="5">
        <f t="shared" si="0"/>
        <v>13</v>
      </c>
      <c r="J19" s="8">
        <f t="shared" si="1"/>
        <v>7.6923076923076927E-2</v>
      </c>
    </row>
    <row r="20" spans="1:10" x14ac:dyDescent="0.25">
      <c r="A20" s="2" t="s">
        <v>14</v>
      </c>
      <c r="B20" s="1">
        <v>5</v>
      </c>
      <c r="C20" s="1">
        <v>0</v>
      </c>
      <c r="D20" s="3">
        <v>4</v>
      </c>
      <c r="E20" s="3">
        <v>3</v>
      </c>
      <c r="F20" s="3">
        <v>4</v>
      </c>
      <c r="G20" s="1">
        <v>6</v>
      </c>
      <c r="H20" s="1">
        <v>0</v>
      </c>
      <c r="I20" s="5">
        <f t="shared" si="0"/>
        <v>22</v>
      </c>
      <c r="J20" s="8">
        <f t="shared" si="1"/>
        <v>0.5</v>
      </c>
    </row>
    <row r="21" spans="1:10" x14ac:dyDescent="0.25">
      <c r="A21" s="2" t="s">
        <v>15</v>
      </c>
      <c r="B21" s="1">
        <v>5</v>
      </c>
      <c r="C21" s="1">
        <v>0</v>
      </c>
      <c r="D21" s="3">
        <v>4</v>
      </c>
      <c r="E21" s="3">
        <v>2</v>
      </c>
      <c r="F21" s="3">
        <v>0</v>
      </c>
      <c r="G21" s="1">
        <v>11</v>
      </c>
      <c r="H21" s="1">
        <v>0</v>
      </c>
      <c r="I21" s="5">
        <f t="shared" si="0"/>
        <v>22</v>
      </c>
      <c r="J21" s="8">
        <f t="shared" si="1"/>
        <v>0.27272727272727271</v>
      </c>
    </row>
    <row r="22" spans="1:10" x14ac:dyDescent="0.25">
      <c r="A22" s="2" t="s">
        <v>16</v>
      </c>
      <c r="B22" s="1">
        <v>17</v>
      </c>
      <c r="C22" s="1">
        <v>1</v>
      </c>
      <c r="D22" s="3">
        <v>3</v>
      </c>
      <c r="E22" s="3">
        <v>0</v>
      </c>
      <c r="F22" s="3">
        <v>0</v>
      </c>
      <c r="G22" s="1">
        <v>0</v>
      </c>
      <c r="H22" s="1">
        <v>0</v>
      </c>
      <c r="I22" s="5">
        <f t="shared" si="0"/>
        <v>21</v>
      </c>
      <c r="J22" s="8">
        <f t="shared" si="1"/>
        <v>0.14285714285714285</v>
      </c>
    </row>
    <row r="23" spans="1:10" x14ac:dyDescent="0.25">
      <c r="A23" s="2" t="s">
        <v>17</v>
      </c>
      <c r="B23" s="1">
        <v>1</v>
      </c>
      <c r="C23" s="1">
        <v>0</v>
      </c>
      <c r="D23" s="3">
        <v>0</v>
      </c>
      <c r="E23" s="3">
        <v>0</v>
      </c>
      <c r="F23" s="3">
        <v>0</v>
      </c>
      <c r="G23" s="1">
        <v>0</v>
      </c>
      <c r="H23" s="1">
        <v>0</v>
      </c>
      <c r="I23" s="5">
        <f t="shared" si="0"/>
        <v>1</v>
      </c>
      <c r="J23" s="8">
        <f t="shared" si="1"/>
        <v>0</v>
      </c>
    </row>
    <row r="24" spans="1:10" x14ac:dyDescent="0.25">
      <c r="A24" s="18" t="s">
        <v>125</v>
      </c>
      <c r="B24" s="19">
        <v>45</v>
      </c>
      <c r="C24" s="19">
        <v>1</v>
      </c>
      <c r="D24" s="19">
        <v>338</v>
      </c>
      <c r="E24" s="19">
        <v>74</v>
      </c>
      <c r="F24" s="19">
        <v>32</v>
      </c>
      <c r="G24" s="19">
        <v>106</v>
      </c>
      <c r="H24" s="19">
        <v>5</v>
      </c>
      <c r="I24" s="20">
        <f t="shared" si="0"/>
        <v>601</v>
      </c>
      <c r="J24" s="21">
        <f t="shared" si="1"/>
        <v>0.73876871880199668</v>
      </c>
    </row>
    <row r="25" spans="1:10" x14ac:dyDescent="0.25">
      <c r="A25" s="18" t="s">
        <v>117</v>
      </c>
      <c r="B25" s="19">
        <v>22</v>
      </c>
      <c r="C25" s="19">
        <v>1</v>
      </c>
      <c r="D25" s="19">
        <v>231</v>
      </c>
      <c r="E25" s="19">
        <v>52</v>
      </c>
      <c r="F25" s="19">
        <v>20</v>
      </c>
      <c r="G25" s="19">
        <v>86</v>
      </c>
      <c r="H25" s="19">
        <v>5</v>
      </c>
      <c r="I25" s="20">
        <f t="shared" si="0"/>
        <v>417</v>
      </c>
      <c r="J25" s="21">
        <f t="shared" si="1"/>
        <v>0.72661870503597126</v>
      </c>
    </row>
    <row r="26" spans="1:10" x14ac:dyDescent="0.25">
      <c r="A26" s="18" t="s">
        <v>18</v>
      </c>
      <c r="B26" s="19">
        <v>7</v>
      </c>
      <c r="C26" s="19">
        <v>0</v>
      </c>
      <c r="D26" s="19">
        <v>34</v>
      </c>
      <c r="E26" s="19">
        <v>6</v>
      </c>
      <c r="F26" s="19">
        <v>2</v>
      </c>
      <c r="G26" s="19">
        <v>7</v>
      </c>
      <c r="H26" s="19">
        <v>0</v>
      </c>
      <c r="I26" s="20">
        <f t="shared" si="0"/>
        <v>56</v>
      </c>
      <c r="J26" s="21">
        <f t="shared" si="1"/>
        <v>0.75</v>
      </c>
    </row>
    <row r="27" spans="1:10" x14ac:dyDescent="0.25">
      <c r="A27" s="18" t="s">
        <v>19</v>
      </c>
      <c r="B27" s="19">
        <v>8</v>
      </c>
      <c r="C27" s="19">
        <v>0</v>
      </c>
      <c r="D27" s="19">
        <v>48</v>
      </c>
      <c r="E27" s="19">
        <v>9</v>
      </c>
      <c r="F27" s="19">
        <v>5</v>
      </c>
      <c r="G27" s="19">
        <v>8</v>
      </c>
      <c r="H27" s="19">
        <v>0</v>
      </c>
      <c r="I27" s="20">
        <f t="shared" si="0"/>
        <v>78</v>
      </c>
      <c r="J27" s="21">
        <f t="shared" si="1"/>
        <v>0.79487179487179482</v>
      </c>
    </row>
    <row r="28" spans="1:10" x14ac:dyDescent="0.25">
      <c r="A28" s="18" t="s">
        <v>20</v>
      </c>
      <c r="B28" s="19">
        <v>8</v>
      </c>
      <c r="C28" s="19">
        <v>0</v>
      </c>
      <c r="D28" s="19">
        <v>25</v>
      </c>
      <c r="E28" s="19">
        <v>7</v>
      </c>
      <c r="F28" s="19">
        <v>5</v>
      </c>
      <c r="G28" s="19">
        <v>5</v>
      </c>
      <c r="H28" s="19">
        <v>0</v>
      </c>
      <c r="I28" s="20">
        <f t="shared" si="0"/>
        <v>50</v>
      </c>
      <c r="J28" s="21">
        <f t="shared" si="1"/>
        <v>0.74</v>
      </c>
    </row>
    <row r="29" spans="1:10" x14ac:dyDescent="0.25">
      <c r="A29" s="2" t="s">
        <v>21</v>
      </c>
      <c r="B29" s="1">
        <v>5</v>
      </c>
      <c r="C29" s="1">
        <v>0</v>
      </c>
      <c r="D29" s="3">
        <v>2</v>
      </c>
      <c r="E29" s="3">
        <v>0</v>
      </c>
      <c r="F29" s="3">
        <v>0</v>
      </c>
      <c r="G29" s="1">
        <v>0</v>
      </c>
      <c r="H29" s="1">
        <v>0</v>
      </c>
      <c r="I29" s="5">
        <f t="shared" si="0"/>
        <v>7</v>
      </c>
      <c r="J29" s="8">
        <f t="shared" si="1"/>
        <v>0.2857142857142857</v>
      </c>
    </row>
    <row r="30" spans="1:10" x14ac:dyDescent="0.25">
      <c r="A30" s="18" t="s">
        <v>22</v>
      </c>
      <c r="B30" s="19">
        <v>15</v>
      </c>
      <c r="C30" s="19">
        <v>1</v>
      </c>
      <c r="D30" s="19">
        <v>40</v>
      </c>
      <c r="E30" s="19">
        <v>15</v>
      </c>
      <c r="F30" s="19">
        <v>3</v>
      </c>
      <c r="G30" s="19">
        <v>117</v>
      </c>
      <c r="H30" s="19">
        <v>14</v>
      </c>
      <c r="I30" s="20">
        <f t="shared" si="0"/>
        <v>205</v>
      </c>
      <c r="J30" s="21">
        <f t="shared" si="1"/>
        <v>0.28292682926829266</v>
      </c>
    </row>
    <row r="31" spans="1:10" x14ac:dyDescent="0.25">
      <c r="A31" s="18" t="s">
        <v>23</v>
      </c>
      <c r="B31" s="19">
        <v>17</v>
      </c>
      <c r="C31" s="19">
        <v>0</v>
      </c>
      <c r="D31" s="19">
        <v>291</v>
      </c>
      <c r="E31" s="19">
        <v>38</v>
      </c>
      <c r="F31" s="19">
        <v>16</v>
      </c>
      <c r="G31" s="19">
        <v>75</v>
      </c>
      <c r="H31" s="19">
        <v>6</v>
      </c>
      <c r="I31" s="20">
        <f t="shared" si="0"/>
        <v>443</v>
      </c>
      <c r="J31" s="21">
        <f t="shared" si="1"/>
        <v>0.77878103837471779</v>
      </c>
    </row>
    <row r="32" spans="1:10" x14ac:dyDescent="0.25">
      <c r="A32" s="18" t="s">
        <v>24</v>
      </c>
      <c r="B32" s="19">
        <v>14</v>
      </c>
      <c r="C32" s="19">
        <v>0</v>
      </c>
      <c r="D32" s="19">
        <v>90</v>
      </c>
      <c r="E32" s="19">
        <v>19</v>
      </c>
      <c r="F32" s="19">
        <v>0</v>
      </c>
      <c r="G32" s="19">
        <v>8</v>
      </c>
      <c r="H32" s="19">
        <v>0</v>
      </c>
      <c r="I32" s="20">
        <f t="shared" si="0"/>
        <v>131</v>
      </c>
      <c r="J32" s="21">
        <f t="shared" si="1"/>
        <v>0.83206106870229013</v>
      </c>
    </row>
    <row r="33" spans="1:10" x14ac:dyDescent="0.25">
      <c r="A33" s="2" t="s">
        <v>25</v>
      </c>
      <c r="B33" s="1">
        <v>6</v>
      </c>
      <c r="C33" s="1">
        <v>0</v>
      </c>
      <c r="D33" s="3">
        <v>0</v>
      </c>
      <c r="E33" s="3">
        <v>1</v>
      </c>
      <c r="F33" s="3">
        <v>2</v>
      </c>
      <c r="G33" s="1">
        <v>3</v>
      </c>
      <c r="H33" s="1">
        <v>0</v>
      </c>
      <c r="I33" s="5">
        <f t="shared" si="0"/>
        <v>12</v>
      </c>
      <c r="J33" s="8">
        <f t="shared" si="1"/>
        <v>0.25</v>
      </c>
    </row>
    <row r="34" spans="1:10" x14ac:dyDescent="0.25">
      <c r="A34" s="2" t="s">
        <v>26</v>
      </c>
      <c r="B34" s="1">
        <v>27</v>
      </c>
      <c r="C34" s="1">
        <v>98</v>
      </c>
      <c r="D34" s="3">
        <v>32</v>
      </c>
      <c r="E34" s="3">
        <v>17</v>
      </c>
      <c r="F34" s="3">
        <v>2</v>
      </c>
      <c r="G34" s="1">
        <v>34</v>
      </c>
      <c r="H34" s="1">
        <v>70</v>
      </c>
      <c r="I34" s="5">
        <f t="shared" si="0"/>
        <v>280</v>
      </c>
      <c r="J34" s="8">
        <f t="shared" si="1"/>
        <v>0.18214285714285713</v>
      </c>
    </row>
    <row r="35" spans="1:10" x14ac:dyDescent="0.25">
      <c r="A35" s="2" t="s">
        <v>27</v>
      </c>
      <c r="B35" s="1">
        <v>5</v>
      </c>
      <c r="C35" s="1">
        <v>0</v>
      </c>
      <c r="D35" s="3">
        <v>0</v>
      </c>
      <c r="E35" s="3">
        <v>0</v>
      </c>
      <c r="F35" s="3">
        <v>0</v>
      </c>
      <c r="G35" s="1">
        <v>13</v>
      </c>
      <c r="H35" s="1">
        <v>0</v>
      </c>
      <c r="I35" s="5">
        <f t="shared" si="0"/>
        <v>18</v>
      </c>
      <c r="J35" s="8">
        <f t="shared" si="1"/>
        <v>0</v>
      </c>
    </row>
    <row r="36" spans="1:10" x14ac:dyDescent="0.25">
      <c r="A36" s="2" t="s">
        <v>28</v>
      </c>
      <c r="B36" s="1">
        <v>3</v>
      </c>
      <c r="C36" s="1">
        <v>0</v>
      </c>
      <c r="D36" s="3">
        <v>0</v>
      </c>
      <c r="E36" s="3">
        <v>0</v>
      </c>
      <c r="F36" s="3">
        <v>0</v>
      </c>
      <c r="G36" s="1">
        <v>10</v>
      </c>
      <c r="H36" s="1">
        <v>0</v>
      </c>
      <c r="I36" s="5">
        <f t="shared" si="0"/>
        <v>13</v>
      </c>
      <c r="J36" s="8">
        <f t="shared" si="1"/>
        <v>0</v>
      </c>
    </row>
    <row r="37" spans="1:10" x14ac:dyDescent="0.25">
      <c r="A37" s="18" t="s">
        <v>29</v>
      </c>
      <c r="B37" s="19">
        <v>5</v>
      </c>
      <c r="C37" s="19">
        <v>0</v>
      </c>
      <c r="D37" s="19">
        <v>35</v>
      </c>
      <c r="E37" s="19">
        <v>4</v>
      </c>
      <c r="F37" s="19">
        <v>1</v>
      </c>
      <c r="G37" s="19">
        <v>3</v>
      </c>
      <c r="H37" s="19">
        <v>5</v>
      </c>
      <c r="I37" s="20">
        <f t="shared" si="0"/>
        <v>53</v>
      </c>
      <c r="J37" s="21">
        <f t="shared" si="1"/>
        <v>0.75471698113207553</v>
      </c>
    </row>
    <row r="38" spans="1:10" x14ac:dyDescent="0.25">
      <c r="A38" s="2" t="s">
        <v>30</v>
      </c>
      <c r="B38" s="1">
        <v>4</v>
      </c>
      <c r="C38" s="1">
        <v>0</v>
      </c>
      <c r="D38" s="3">
        <v>0</v>
      </c>
      <c r="E38" s="3">
        <v>0</v>
      </c>
      <c r="F38" s="3">
        <v>0</v>
      </c>
      <c r="G38" s="1">
        <v>6</v>
      </c>
      <c r="H38" s="1">
        <v>0</v>
      </c>
      <c r="I38" s="5">
        <f t="shared" si="0"/>
        <v>10</v>
      </c>
      <c r="J38" s="8">
        <f t="shared" si="1"/>
        <v>0</v>
      </c>
    </row>
    <row r="39" spans="1:10" x14ac:dyDescent="0.25">
      <c r="A39" s="2" t="s">
        <v>31</v>
      </c>
      <c r="B39" s="1">
        <v>6</v>
      </c>
      <c r="C39" s="1">
        <v>0</v>
      </c>
      <c r="D39" s="3">
        <v>0</v>
      </c>
      <c r="E39" s="3">
        <v>0</v>
      </c>
      <c r="F39" s="3">
        <v>0</v>
      </c>
      <c r="G39" s="1">
        <v>0</v>
      </c>
      <c r="H39" s="1">
        <v>7</v>
      </c>
      <c r="I39" s="5">
        <f t="shared" si="0"/>
        <v>13</v>
      </c>
      <c r="J39" s="8">
        <f t="shared" si="1"/>
        <v>0</v>
      </c>
    </row>
    <row r="40" spans="1:10" x14ac:dyDescent="0.25">
      <c r="A40" s="18" t="s">
        <v>32</v>
      </c>
      <c r="B40" s="19">
        <v>7</v>
      </c>
      <c r="C40" s="19">
        <v>0</v>
      </c>
      <c r="D40" s="19">
        <v>21</v>
      </c>
      <c r="E40" s="19">
        <v>15</v>
      </c>
      <c r="F40" s="19">
        <v>1</v>
      </c>
      <c r="G40" s="19">
        <v>5</v>
      </c>
      <c r="H40" s="19">
        <v>0</v>
      </c>
      <c r="I40" s="20">
        <f t="shared" si="0"/>
        <v>49</v>
      </c>
      <c r="J40" s="21">
        <f t="shared" si="1"/>
        <v>0.75510204081632648</v>
      </c>
    </row>
    <row r="41" spans="1:10" x14ac:dyDescent="0.25">
      <c r="A41" s="18" t="s">
        <v>33</v>
      </c>
      <c r="B41" s="19">
        <v>5</v>
      </c>
      <c r="C41" s="19">
        <v>0</v>
      </c>
      <c r="D41" s="19">
        <v>38</v>
      </c>
      <c r="E41" s="19">
        <v>2</v>
      </c>
      <c r="F41" s="19">
        <v>2</v>
      </c>
      <c r="G41" s="19">
        <v>5</v>
      </c>
      <c r="H41" s="19">
        <v>0</v>
      </c>
      <c r="I41" s="20">
        <f t="shared" si="0"/>
        <v>52</v>
      </c>
      <c r="J41" s="21">
        <f t="shared" si="1"/>
        <v>0.80769230769230771</v>
      </c>
    </row>
    <row r="42" spans="1:10" x14ac:dyDescent="0.25">
      <c r="A42" s="2" t="s">
        <v>34</v>
      </c>
      <c r="B42" s="1">
        <v>5</v>
      </c>
      <c r="C42" s="1">
        <v>0</v>
      </c>
      <c r="D42" s="3">
        <v>0</v>
      </c>
      <c r="E42" s="3">
        <v>0</v>
      </c>
      <c r="F42" s="3">
        <v>0</v>
      </c>
      <c r="G42" s="1">
        <v>0</v>
      </c>
      <c r="H42" s="1">
        <v>0</v>
      </c>
      <c r="I42" s="5">
        <f t="shared" si="0"/>
        <v>5</v>
      </c>
      <c r="J42" s="8">
        <f t="shared" si="1"/>
        <v>0</v>
      </c>
    </row>
    <row r="43" spans="1:10" x14ac:dyDescent="0.25">
      <c r="A43" s="2" t="s">
        <v>35</v>
      </c>
      <c r="B43" s="1">
        <v>4</v>
      </c>
      <c r="C43" s="1">
        <v>7</v>
      </c>
      <c r="D43" s="3">
        <v>0</v>
      </c>
      <c r="E43" s="3">
        <v>0</v>
      </c>
      <c r="F43" s="3">
        <v>0</v>
      </c>
      <c r="G43" s="1">
        <v>1</v>
      </c>
      <c r="H43" s="1">
        <v>0</v>
      </c>
      <c r="I43" s="5">
        <f t="shared" si="0"/>
        <v>12</v>
      </c>
      <c r="J43" s="8">
        <f t="shared" si="1"/>
        <v>0</v>
      </c>
    </row>
    <row r="44" spans="1:10" x14ac:dyDescent="0.25">
      <c r="A44" s="2" t="s">
        <v>36</v>
      </c>
      <c r="B44" s="1">
        <v>5</v>
      </c>
      <c r="C44" s="1">
        <v>0</v>
      </c>
      <c r="D44" s="3">
        <v>1</v>
      </c>
      <c r="E44" s="3">
        <v>0</v>
      </c>
      <c r="F44" s="3">
        <v>0</v>
      </c>
      <c r="G44" s="1">
        <v>5</v>
      </c>
      <c r="H44" s="1">
        <v>0</v>
      </c>
      <c r="I44" s="5">
        <f t="shared" si="0"/>
        <v>11</v>
      </c>
      <c r="J44" s="8">
        <f t="shared" si="1"/>
        <v>9.0909090909090912E-2</v>
      </c>
    </row>
    <row r="45" spans="1:10" x14ac:dyDescent="0.25">
      <c r="A45" s="18" t="s">
        <v>37</v>
      </c>
      <c r="B45" s="19">
        <v>1</v>
      </c>
      <c r="C45" s="19">
        <v>0</v>
      </c>
      <c r="D45" s="19">
        <v>1</v>
      </c>
      <c r="E45" s="19">
        <v>0</v>
      </c>
      <c r="F45" s="19">
        <v>2</v>
      </c>
      <c r="G45" s="19">
        <v>0</v>
      </c>
      <c r="H45" s="19">
        <v>0</v>
      </c>
      <c r="I45" s="20">
        <f t="shared" si="0"/>
        <v>4</v>
      </c>
      <c r="J45" s="21">
        <f t="shared" si="1"/>
        <v>0.75</v>
      </c>
    </row>
    <row r="46" spans="1:10" x14ac:dyDescent="0.25">
      <c r="A46" s="2" t="s">
        <v>38</v>
      </c>
      <c r="B46" s="1">
        <v>5</v>
      </c>
      <c r="C46" s="1">
        <v>0</v>
      </c>
      <c r="D46" s="3">
        <v>1</v>
      </c>
      <c r="E46" s="3">
        <v>1</v>
      </c>
      <c r="F46" s="3">
        <v>1</v>
      </c>
      <c r="G46" s="1">
        <v>5</v>
      </c>
      <c r="H46" s="1">
        <v>0</v>
      </c>
      <c r="I46" s="5">
        <f t="shared" si="0"/>
        <v>13</v>
      </c>
      <c r="J46" s="8">
        <f t="shared" si="1"/>
        <v>0.23076923076923078</v>
      </c>
    </row>
    <row r="47" spans="1:10" x14ac:dyDescent="0.25">
      <c r="A47" s="2" t="s">
        <v>39</v>
      </c>
      <c r="B47" s="1">
        <v>7</v>
      </c>
      <c r="C47" s="1">
        <v>0</v>
      </c>
      <c r="D47" s="3">
        <v>0</v>
      </c>
      <c r="E47" s="3">
        <v>0</v>
      </c>
      <c r="F47" s="3">
        <v>0</v>
      </c>
      <c r="G47" s="1">
        <v>0</v>
      </c>
      <c r="H47" s="1">
        <v>0</v>
      </c>
      <c r="I47" s="5">
        <f t="shared" si="0"/>
        <v>7</v>
      </c>
      <c r="J47" s="8">
        <f t="shared" si="1"/>
        <v>0</v>
      </c>
    </row>
    <row r="48" spans="1:10" x14ac:dyDescent="0.25">
      <c r="A48" s="2" t="s">
        <v>40</v>
      </c>
      <c r="B48" s="1">
        <v>5</v>
      </c>
      <c r="C48" s="1">
        <v>0</v>
      </c>
      <c r="D48" s="3">
        <v>2</v>
      </c>
      <c r="E48" s="3">
        <v>0</v>
      </c>
      <c r="F48" s="3">
        <v>0</v>
      </c>
      <c r="G48" s="1">
        <v>0</v>
      </c>
      <c r="H48" s="1">
        <v>1</v>
      </c>
      <c r="I48" s="5">
        <f t="shared" si="0"/>
        <v>8</v>
      </c>
      <c r="J48" s="8">
        <f t="shared" si="1"/>
        <v>0.25</v>
      </c>
    </row>
    <row r="49" spans="1:10" x14ac:dyDescent="0.25">
      <c r="A49" s="18" t="s">
        <v>41</v>
      </c>
      <c r="B49" s="19">
        <v>5</v>
      </c>
      <c r="C49" s="19">
        <v>0</v>
      </c>
      <c r="D49" s="19">
        <v>28</v>
      </c>
      <c r="E49" s="19">
        <v>3</v>
      </c>
      <c r="F49" s="19">
        <v>0</v>
      </c>
      <c r="G49" s="19">
        <v>5</v>
      </c>
      <c r="H49" s="19">
        <v>0</v>
      </c>
      <c r="I49" s="20">
        <f t="shared" si="0"/>
        <v>41</v>
      </c>
      <c r="J49" s="21">
        <f t="shared" si="1"/>
        <v>0.75609756097560976</v>
      </c>
    </row>
    <row r="50" spans="1:10" x14ac:dyDescent="0.25">
      <c r="A50" s="2" t="s">
        <v>42</v>
      </c>
      <c r="B50" s="1">
        <v>1</v>
      </c>
      <c r="C50" s="1">
        <v>0</v>
      </c>
      <c r="D50" s="3">
        <v>0</v>
      </c>
      <c r="E50" s="3">
        <v>0</v>
      </c>
      <c r="F50" s="3">
        <v>0</v>
      </c>
      <c r="G50" s="1">
        <v>0</v>
      </c>
      <c r="H50" s="1">
        <v>1</v>
      </c>
      <c r="I50" s="5">
        <f t="shared" si="0"/>
        <v>2</v>
      </c>
      <c r="J50" s="8">
        <f t="shared" si="1"/>
        <v>0</v>
      </c>
    </row>
    <row r="51" spans="1:10" x14ac:dyDescent="0.25">
      <c r="A51" s="18" t="s">
        <v>43</v>
      </c>
      <c r="B51" s="19">
        <v>2</v>
      </c>
      <c r="C51" s="19">
        <v>0</v>
      </c>
      <c r="D51" s="19">
        <v>25</v>
      </c>
      <c r="E51" s="19">
        <v>18</v>
      </c>
      <c r="F51" s="19">
        <v>2</v>
      </c>
      <c r="G51" s="19">
        <v>9</v>
      </c>
      <c r="H51" s="19">
        <v>0</v>
      </c>
      <c r="I51" s="20">
        <f t="shared" si="0"/>
        <v>56</v>
      </c>
      <c r="J51" s="21">
        <f t="shared" si="1"/>
        <v>0.8035714285714286</v>
      </c>
    </row>
    <row r="52" spans="1:10" x14ac:dyDescent="0.25">
      <c r="A52" s="2" t="s">
        <v>44</v>
      </c>
      <c r="B52" s="1">
        <v>1</v>
      </c>
      <c r="C52" s="1">
        <v>0</v>
      </c>
      <c r="D52" s="3">
        <v>0</v>
      </c>
      <c r="E52" s="3">
        <v>0</v>
      </c>
      <c r="F52" s="3">
        <v>0</v>
      </c>
      <c r="G52" s="1">
        <v>1</v>
      </c>
      <c r="H52" s="1">
        <v>3</v>
      </c>
      <c r="I52" s="5">
        <f t="shared" si="0"/>
        <v>5</v>
      </c>
      <c r="J52" s="8">
        <f t="shared" si="1"/>
        <v>0</v>
      </c>
    </row>
    <row r="53" spans="1:10" x14ac:dyDescent="0.25">
      <c r="A53" s="2" t="s">
        <v>45</v>
      </c>
      <c r="B53" s="1">
        <v>0</v>
      </c>
      <c r="C53" s="1">
        <v>0</v>
      </c>
      <c r="D53" s="3">
        <v>0</v>
      </c>
      <c r="E53" s="3">
        <v>1</v>
      </c>
      <c r="F53" s="3">
        <v>0</v>
      </c>
      <c r="G53" s="1">
        <v>0</v>
      </c>
      <c r="H53" s="1">
        <v>0</v>
      </c>
      <c r="I53" s="5">
        <f t="shared" si="0"/>
        <v>1</v>
      </c>
      <c r="J53" s="8">
        <f t="shared" si="1"/>
        <v>1</v>
      </c>
    </row>
    <row r="54" spans="1:10" x14ac:dyDescent="0.25">
      <c r="A54" s="18" t="s">
        <v>46</v>
      </c>
      <c r="B54" s="19">
        <v>19</v>
      </c>
      <c r="C54" s="19">
        <v>1</v>
      </c>
      <c r="D54" s="19">
        <v>213</v>
      </c>
      <c r="E54" s="19">
        <v>47</v>
      </c>
      <c r="F54" s="19">
        <v>6</v>
      </c>
      <c r="G54" s="19">
        <v>46</v>
      </c>
      <c r="H54" s="19">
        <v>1</v>
      </c>
      <c r="I54" s="20">
        <f t="shared" si="0"/>
        <v>333</v>
      </c>
      <c r="J54" s="21">
        <f t="shared" si="1"/>
        <v>0.79879879879879878</v>
      </c>
    </row>
    <row r="55" spans="1:10" x14ac:dyDescent="0.25">
      <c r="A55" s="2" t="s">
        <v>47</v>
      </c>
      <c r="B55" s="1">
        <v>15</v>
      </c>
      <c r="C55" s="1">
        <v>0</v>
      </c>
      <c r="D55" s="3">
        <v>43</v>
      </c>
      <c r="E55" s="3">
        <v>17</v>
      </c>
      <c r="F55" s="3">
        <v>0</v>
      </c>
      <c r="G55" s="1">
        <v>67</v>
      </c>
      <c r="H55" s="1">
        <v>0</v>
      </c>
      <c r="I55" s="5">
        <f t="shared" si="0"/>
        <v>142</v>
      </c>
      <c r="J55" s="8">
        <f t="shared" si="1"/>
        <v>0.42253521126760563</v>
      </c>
    </row>
    <row r="56" spans="1:10" x14ac:dyDescent="0.25">
      <c r="A56" s="2" t="s">
        <v>118</v>
      </c>
      <c r="B56" s="1">
        <v>9</v>
      </c>
      <c r="C56" s="1">
        <v>0</v>
      </c>
      <c r="D56" s="3">
        <v>0</v>
      </c>
      <c r="E56" s="3">
        <v>0</v>
      </c>
      <c r="F56" s="3">
        <v>0</v>
      </c>
      <c r="G56" s="1">
        <v>0</v>
      </c>
      <c r="H56" s="1">
        <v>1</v>
      </c>
      <c r="I56" s="5">
        <f t="shared" si="0"/>
        <v>10</v>
      </c>
      <c r="J56" s="8">
        <f t="shared" si="1"/>
        <v>0</v>
      </c>
    </row>
    <row r="57" spans="1:10" x14ac:dyDescent="0.25">
      <c r="A57" s="18" t="s">
        <v>48</v>
      </c>
      <c r="B57" s="19">
        <v>17</v>
      </c>
      <c r="C57" s="19">
        <v>0</v>
      </c>
      <c r="D57" s="19">
        <v>141</v>
      </c>
      <c r="E57" s="19">
        <v>28</v>
      </c>
      <c r="F57" s="19">
        <v>8</v>
      </c>
      <c r="G57" s="19">
        <v>34</v>
      </c>
      <c r="H57" s="19">
        <v>0</v>
      </c>
      <c r="I57" s="20">
        <f t="shared" si="0"/>
        <v>228</v>
      </c>
      <c r="J57" s="21">
        <f t="shared" si="1"/>
        <v>0.77631578947368418</v>
      </c>
    </row>
    <row r="58" spans="1:10" x14ac:dyDescent="0.25">
      <c r="A58" s="2" t="s">
        <v>49</v>
      </c>
      <c r="B58" s="1">
        <v>0</v>
      </c>
      <c r="C58" s="1">
        <v>1</v>
      </c>
      <c r="D58" s="3">
        <v>0</v>
      </c>
      <c r="E58" s="3">
        <v>0</v>
      </c>
      <c r="F58" s="3">
        <v>0</v>
      </c>
      <c r="G58" s="1">
        <v>1</v>
      </c>
      <c r="H58" s="1">
        <v>0</v>
      </c>
      <c r="I58" s="5">
        <f t="shared" si="0"/>
        <v>2</v>
      </c>
      <c r="J58" s="8">
        <f t="shared" si="1"/>
        <v>0</v>
      </c>
    </row>
    <row r="59" spans="1:10" x14ac:dyDescent="0.25">
      <c r="A59" s="2" t="s">
        <v>50</v>
      </c>
      <c r="B59" s="1">
        <v>0</v>
      </c>
      <c r="C59" s="1">
        <v>1</v>
      </c>
      <c r="D59" s="3">
        <v>0</v>
      </c>
      <c r="E59" s="3">
        <v>0</v>
      </c>
      <c r="F59" s="3">
        <v>0</v>
      </c>
      <c r="G59" s="1">
        <v>0</v>
      </c>
      <c r="H59" s="1">
        <v>0</v>
      </c>
      <c r="I59" s="5">
        <f t="shared" si="0"/>
        <v>1</v>
      </c>
      <c r="J59" s="8">
        <f t="shared" si="1"/>
        <v>0</v>
      </c>
    </row>
    <row r="60" spans="1:10" x14ac:dyDescent="0.25">
      <c r="A60" s="2" t="s">
        <v>51</v>
      </c>
      <c r="B60" s="1">
        <v>0</v>
      </c>
      <c r="C60" s="1">
        <v>3</v>
      </c>
      <c r="D60" s="3">
        <v>0</v>
      </c>
      <c r="E60" s="3">
        <v>0</v>
      </c>
      <c r="F60" s="3">
        <v>0</v>
      </c>
      <c r="G60" s="1">
        <v>0</v>
      </c>
      <c r="H60" s="1">
        <v>0</v>
      </c>
      <c r="I60" s="5">
        <f t="shared" si="0"/>
        <v>3</v>
      </c>
      <c r="J60" s="8">
        <f t="shared" si="1"/>
        <v>0</v>
      </c>
    </row>
    <row r="61" spans="1:10" x14ac:dyDescent="0.25">
      <c r="A61" s="2" t="s">
        <v>52</v>
      </c>
      <c r="B61" s="1">
        <v>0</v>
      </c>
      <c r="C61" s="1">
        <v>0</v>
      </c>
      <c r="D61" s="3">
        <v>0</v>
      </c>
      <c r="E61" s="3">
        <v>0</v>
      </c>
      <c r="F61" s="3">
        <v>0</v>
      </c>
      <c r="G61" s="1">
        <v>0</v>
      </c>
      <c r="H61" s="1">
        <v>5</v>
      </c>
      <c r="I61" s="5">
        <f t="shared" si="0"/>
        <v>5</v>
      </c>
      <c r="J61" s="8">
        <f t="shared" si="1"/>
        <v>0</v>
      </c>
    </row>
    <row r="62" spans="1:10" x14ac:dyDescent="0.25">
      <c r="A62" s="2" t="s">
        <v>53</v>
      </c>
      <c r="B62" s="1">
        <v>0</v>
      </c>
      <c r="C62" s="1">
        <v>0</v>
      </c>
      <c r="D62" s="3">
        <v>1</v>
      </c>
      <c r="E62" s="3">
        <v>0</v>
      </c>
      <c r="F62" s="3">
        <v>0</v>
      </c>
      <c r="G62" s="1">
        <v>0</v>
      </c>
      <c r="H62" s="1">
        <v>0</v>
      </c>
      <c r="I62" s="5">
        <f t="shared" si="0"/>
        <v>1</v>
      </c>
      <c r="J62" s="8">
        <f t="shared" si="1"/>
        <v>1</v>
      </c>
    </row>
    <row r="63" spans="1:10" x14ac:dyDescent="0.25">
      <c r="A63" s="18" t="s">
        <v>54</v>
      </c>
      <c r="B63" s="19">
        <v>221</v>
      </c>
      <c r="C63" s="19">
        <v>0</v>
      </c>
      <c r="D63" s="19">
        <v>153</v>
      </c>
      <c r="E63" s="19">
        <v>36</v>
      </c>
      <c r="F63" s="19">
        <v>8</v>
      </c>
      <c r="G63" s="19">
        <v>41</v>
      </c>
      <c r="H63" s="19">
        <v>0</v>
      </c>
      <c r="I63" s="20">
        <f t="shared" si="0"/>
        <v>459</v>
      </c>
      <c r="J63" s="21">
        <f t="shared" si="1"/>
        <v>0.42919389978213507</v>
      </c>
    </row>
    <row r="64" spans="1:10" x14ac:dyDescent="0.25">
      <c r="A64" s="18" t="s">
        <v>55</v>
      </c>
      <c r="B64" s="19">
        <v>17</v>
      </c>
      <c r="C64" s="19">
        <v>1</v>
      </c>
      <c r="D64" s="19">
        <v>59</v>
      </c>
      <c r="E64" s="19">
        <v>26</v>
      </c>
      <c r="F64" s="19">
        <v>3</v>
      </c>
      <c r="G64" s="19">
        <v>47</v>
      </c>
      <c r="H64" s="19">
        <v>0</v>
      </c>
      <c r="I64" s="20">
        <f t="shared" si="0"/>
        <v>153</v>
      </c>
      <c r="J64" s="21">
        <f t="shared" si="1"/>
        <v>0.57516339869281041</v>
      </c>
    </row>
    <row r="65" spans="1:10" x14ac:dyDescent="0.25">
      <c r="A65" s="2" t="s">
        <v>56</v>
      </c>
      <c r="B65" s="1">
        <v>14</v>
      </c>
      <c r="C65" s="1">
        <v>0</v>
      </c>
      <c r="D65" s="3">
        <v>0</v>
      </c>
      <c r="E65" s="3">
        <v>0</v>
      </c>
      <c r="F65" s="3">
        <v>0</v>
      </c>
      <c r="G65" s="1">
        <v>0</v>
      </c>
      <c r="H65" s="1">
        <v>20</v>
      </c>
      <c r="I65" s="5">
        <f t="shared" si="0"/>
        <v>34</v>
      </c>
      <c r="J65" s="8">
        <f t="shared" si="1"/>
        <v>0</v>
      </c>
    </row>
    <row r="66" spans="1:10" x14ac:dyDescent="0.25">
      <c r="A66" s="2" t="s">
        <v>57</v>
      </c>
      <c r="B66" s="1">
        <v>0</v>
      </c>
      <c r="C66" s="1">
        <v>3</v>
      </c>
      <c r="D66" s="3">
        <v>0</v>
      </c>
      <c r="E66" s="3">
        <v>0</v>
      </c>
      <c r="F66" s="3">
        <v>0</v>
      </c>
      <c r="G66" s="1">
        <v>0</v>
      </c>
      <c r="H66" s="1">
        <v>0</v>
      </c>
      <c r="I66" s="5">
        <f t="shared" si="0"/>
        <v>3</v>
      </c>
      <c r="J66" s="8">
        <f t="shared" si="1"/>
        <v>0</v>
      </c>
    </row>
    <row r="67" spans="1:10" x14ac:dyDescent="0.25">
      <c r="A67" s="2" t="s">
        <v>58</v>
      </c>
      <c r="B67" s="1">
        <v>0</v>
      </c>
      <c r="C67" s="1">
        <v>0</v>
      </c>
      <c r="D67" s="3">
        <v>0</v>
      </c>
      <c r="E67" s="3">
        <v>0</v>
      </c>
      <c r="F67" s="3">
        <v>0</v>
      </c>
      <c r="G67" s="1">
        <v>0</v>
      </c>
      <c r="H67" s="1">
        <v>18</v>
      </c>
      <c r="I67" s="5">
        <f t="shared" ref="I67:I116" si="2">SUM(B67:H67)</f>
        <v>18</v>
      </c>
      <c r="J67" s="8">
        <f t="shared" ref="J67:J117" si="3">SUM(D67:F67)/I67</f>
        <v>0</v>
      </c>
    </row>
    <row r="68" spans="1:10" x14ac:dyDescent="0.25">
      <c r="A68" s="2" t="s">
        <v>59</v>
      </c>
      <c r="B68" s="1">
        <v>3</v>
      </c>
      <c r="C68" s="1">
        <v>0</v>
      </c>
      <c r="D68" s="3">
        <v>0</v>
      </c>
      <c r="E68" s="3">
        <v>2</v>
      </c>
      <c r="F68" s="3">
        <v>0</v>
      </c>
      <c r="G68" s="1">
        <v>4</v>
      </c>
      <c r="H68" s="1">
        <v>0</v>
      </c>
      <c r="I68" s="5">
        <f t="shared" si="2"/>
        <v>9</v>
      </c>
      <c r="J68" s="8">
        <f t="shared" si="3"/>
        <v>0.22222222222222221</v>
      </c>
    </row>
    <row r="69" spans="1:10" x14ac:dyDescent="0.25">
      <c r="A69" s="2" t="s">
        <v>60</v>
      </c>
      <c r="B69" s="1">
        <v>9</v>
      </c>
      <c r="C69" s="1">
        <v>0</v>
      </c>
      <c r="D69" s="3">
        <v>0</v>
      </c>
      <c r="E69" s="3">
        <v>0</v>
      </c>
      <c r="F69" s="3">
        <v>0</v>
      </c>
      <c r="G69" s="1">
        <v>0</v>
      </c>
      <c r="H69" s="1">
        <v>1</v>
      </c>
      <c r="I69" s="5">
        <f t="shared" si="2"/>
        <v>10</v>
      </c>
      <c r="J69" s="8">
        <f t="shared" si="3"/>
        <v>0</v>
      </c>
    </row>
    <row r="70" spans="1:10" x14ac:dyDescent="0.25">
      <c r="A70" s="18" t="s">
        <v>61</v>
      </c>
      <c r="B70" s="19">
        <v>4</v>
      </c>
      <c r="C70" s="19">
        <v>0</v>
      </c>
      <c r="D70" s="19">
        <v>85</v>
      </c>
      <c r="E70" s="19">
        <v>5</v>
      </c>
      <c r="F70" s="19">
        <v>2</v>
      </c>
      <c r="G70" s="19">
        <v>10</v>
      </c>
      <c r="H70" s="19">
        <v>0</v>
      </c>
      <c r="I70" s="20">
        <f t="shared" si="2"/>
        <v>106</v>
      </c>
      <c r="J70" s="21">
        <f t="shared" si="3"/>
        <v>0.86792452830188682</v>
      </c>
    </row>
    <row r="71" spans="1:10" x14ac:dyDescent="0.25">
      <c r="A71" s="18" t="s">
        <v>62</v>
      </c>
      <c r="B71" s="19">
        <v>2</v>
      </c>
      <c r="C71" s="19">
        <v>0</v>
      </c>
      <c r="D71" s="19">
        <v>4</v>
      </c>
      <c r="E71" s="19">
        <v>1</v>
      </c>
      <c r="F71" s="19">
        <v>2</v>
      </c>
      <c r="G71" s="19">
        <v>1</v>
      </c>
      <c r="H71" s="19">
        <v>0</v>
      </c>
      <c r="I71" s="20">
        <f t="shared" si="2"/>
        <v>10</v>
      </c>
      <c r="J71" s="21">
        <f t="shared" si="3"/>
        <v>0.7</v>
      </c>
    </row>
    <row r="72" spans="1:10" x14ac:dyDescent="0.25">
      <c r="A72" s="2" t="s">
        <v>63</v>
      </c>
      <c r="B72" s="1">
        <v>0</v>
      </c>
      <c r="C72" s="1">
        <v>3</v>
      </c>
      <c r="D72" s="3">
        <v>0</v>
      </c>
      <c r="E72" s="3">
        <v>0</v>
      </c>
      <c r="F72" s="3">
        <v>0</v>
      </c>
      <c r="G72" s="1">
        <v>0</v>
      </c>
      <c r="H72" s="1">
        <v>2</v>
      </c>
      <c r="I72" s="5">
        <f t="shared" si="2"/>
        <v>5</v>
      </c>
      <c r="J72" s="8">
        <f t="shared" si="3"/>
        <v>0</v>
      </c>
    </row>
    <row r="73" spans="1:10" x14ac:dyDescent="0.25">
      <c r="A73" s="2" t="s">
        <v>64</v>
      </c>
      <c r="B73" s="1">
        <v>16</v>
      </c>
      <c r="C73" s="1">
        <v>0</v>
      </c>
      <c r="D73" s="3">
        <v>0</v>
      </c>
      <c r="E73" s="3">
        <v>1</v>
      </c>
      <c r="F73" s="3">
        <v>0</v>
      </c>
      <c r="G73" s="1">
        <v>0</v>
      </c>
      <c r="H73" s="1">
        <v>0</v>
      </c>
      <c r="I73" s="5">
        <f t="shared" si="2"/>
        <v>17</v>
      </c>
      <c r="J73" s="8">
        <f t="shared" si="3"/>
        <v>5.8823529411764705E-2</v>
      </c>
    </row>
    <row r="74" spans="1:10" x14ac:dyDescent="0.25">
      <c r="A74" s="2" t="s">
        <v>65</v>
      </c>
      <c r="B74" s="1">
        <v>15</v>
      </c>
      <c r="C74" s="1">
        <v>0</v>
      </c>
      <c r="D74" s="3">
        <v>0</v>
      </c>
      <c r="E74" s="3">
        <v>0</v>
      </c>
      <c r="F74" s="3">
        <v>0</v>
      </c>
      <c r="G74" s="1">
        <v>0</v>
      </c>
      <c r="H74" s="1">
        <v>0</v>
      </c>
      <c r="I74" s="5">
        <f t="shared" si="2"/>
        <v>15</v>
      </c>
      <c r="J74" s="8">
        <f t="shared" si="3"/>
        <v>0</v>
      </c>
    </row>
    <row r="75" spans="1:10" x14ac:dyDescent="0.25">
      <c r="A75" s="2" t="s">
        <v>66</v>
      </c>
      <c r="B75" s="1">
        <v>3</v>
      </c>
      <c r="C75" s="1">
        <v>0</v>
      </c>
      <c r="D75" s="3">
        <v>0</v>
      </c>
      <c r="E75" s="3">
        <v>0</v>
      </c>
      <c r="F75" s="3">
        <v>0</v>
      </c>
      <c r="G75" s="1">
        <v>5</v>
      </c>
      <c r="H75" s="1">
        <v>0</v>
      </c>
      <c r="I75" s="5">
        <f t="shared" si="2"/>
        <v>8</v>
      </c>
      <c r="J75" s="8">
        <f t="shared" si="3"/>
        <v>0</v>
      </c>
    </row>
    <row r="76" spans="1:10" x14ac:dyDescent="0.25">
      <c r="A76" s="2" t="s">
        <v>67</v>
      </c>
      <c r="B76" s="1">
        <v>0</v>
      </c>
      <c r="C76" s="1">
        <v>0</v>
      </c>
      <c r="D76" s="3">
        <v>0</v>
      </c>
      <c r="E76" s="3">
        <v>0</v>
      </c>
      <c r="F76" s="3">
        <v>0</v>
      </c>
      <c r="G76" s="1">
        <v>0</v>
      </c>
      <c r="H76" s="1">
        <v>3</v>
      </c>
      <c r="I76" s="5">
        <f t="shared" si="2"/>
        <v>3</v>
      </c>
      <c r="J76" s="8">
        <f t="shared" si="3"/>
        <v>0</v>
      </c>
    </row>
    <row r="77" spans="1:10" x14ac:dyDescent="0.25">
      <c r="A77" s="2" t="s">
        <v>68</v>
      </c>
      <c r="B77" s="1">
        <v>56</v>
      </c>
      <c r="C77" s="1">
        <v>0</v>
      </c>
      <c r="D77" s="3">
        <v>6</v>
      </c>
      <c r="E77" s="3">
        <v>6</v>
      </c>
      <c r="F77" s="3">
        <v>0</v>
      </c>
      <c r="G77" s="1">
        <v>7</v>
      </c>
      <c r="H77" s="1">
        <v>0</v>
      </c>
      <c r="I77" s="5">
        <f t="shared" si="2"/>
        <v>75</v>
      </c>
      <c r="J77" s="8">
        <f t="shared" si="3"/>
        <v>0.16</v>
      </c>
    </row>
    <row r="78" spans="1:10" x14ac:dyDescent="0.25">
      <c r="A78" s="18" t="s">
        <v>69</v>
      </c>
      <c r="B78" s="19">
        <v>4</v>
      </c>
      <c r="C78" s="19">
        <v>2</v>
      </c>
      <c r="D78" s="19">
        <v>10</v>
      </c>
      <c r="E78" s="19">
        <v>3</v>
      </c>
      <c r="F78" s="19">
        <v>2</v>
      </c>
      <c r="G78" s="19">
        <v>1</v>
      </c>
      <c r="H78" s="19">
        <v>0</v>
      </c>
      <c r="I78" s="20">
        <f t="shared" si="2"/>
        <v>22</v>
      </c>
      <c r="J78" s="21">
        <f t="shared" si="3"/>
        <v>0.68181818181818177</v>
      </c>
    </row>
    <row r="79" spans="1:10" x14ac:dyDescent="0.25">
      <c r="A79" s="2" t="s">
        <v>70</v>
      </c>
      <c r="B79" s="1">
        <v>3</v>
      </c>
      <c r="C79" s="1">
        <v>0</v>
      </c>
      <c r="D79" s="3">
        <v>2</v>
      </c>
      <c r="E79" s="3">
        <v>0</v>
      </c>
      <c r="F79" s="3">
        <v>0</v>
      </c>
      <c r="G79" s="1">
        <v>3</v>
      </c>
      <c r="H79" s="1">
        <v>0</v>
      </c>
      <c r="I79" s="5">
        <f t="shared" si="2"/>
        <v>8</v>
      </c>
      <c r="J79" s="8">
        <f t="shared" si="3"/>
        <v>0.25</v>
      </c>
    </row>
    <row r="80" spans="1:10" x14ac:dyDescent="0.25">
      <c r="A80" s="18" t="s">
        <v>71</v>
      </c>
      <c r="B80" s="19">
        <v>26</v>
      </c>
      <c r="C80" s="19">
        <v>0</v>
      </c>
      <c r="D80" s="19">
        <v>32</v>
      </c>
      <c r="E80" s="19">
        <v>0</v>
      </c>
      <c r="F80" s="19">
        <v>7</v>
      </c>
      <c r="G80" s="19">
        <v>0</v>
      </c>
      <c r="H80" s="19">
        <v>0</v>
      </c>
      <c r="I80" s="20">
        <f t="shared" si="2"/>
        <v>65</v>
      </c>
      <c r="J80" s="21">
        <f t="shared" si="3"/>
        <v>0.6</v>
      </c>
    </row>
    <row r="81" spans="1:10" x14ac:dyDescent="0.25">
      <c r="A81" s="2" t="s">
        <v>72</v>
      </c>
      <c r="B81" s="1">
        <v>5</v>
      </c>
      <c r="C81" s="1">
        <v>0</v>
      </c>
      <c r="D81" s="3">
        <v>1</v>
      </c>
      <c r="E81" s="3">
        <v>1</v>
      </c>
      <c r="F81" s="3">
        <v>0</v>
      </c>
      <c r="G81" s="1">
        <v>5</v>
      </c>
      <c r="H81" s="1">
        <v>0</v>
      </c>
      <c r="I81" s="5">
        <f t="shared" si="2"/>
        <v>12</v>
      </c>
      <c r="J81" s="8">
        <f t="shared" si="3"/>
        <v>0.16666666666666666</v>
      </c>
    </row>
    <row r="82" spans="1:10" x14ac:dyDescent="0.25">
      <c r="A82" s="18" t="s">
        <v>73</v>
      </c>
      <c r="B82" s="19">
        <v>6</v>
      </c>
      <c r="C82" s="19">
        <v>0</v>
      </c>
      <c r="D82" s="19">
        <v>62</v>
      </c>
      <c r="E82" s="19">
        <v>1</v>
      </c>
      <c r="F82" s="19">
        <v>0</v>
      </c>
      <c r="G82" s="19">
        <v>0</v>
      </c>
      <c r="H82" s="19">
        <v>21</v>
      </c>
      <c r="I82" s="20">
        <f t="shared" si="2"/>
        <v>90</v>
      </c>
      <c r="J82" s="21">
        <f t="shared" si="3"/>
        <v>0.7</v>
      </c>
    </row>
    <row r="83" spans="1:10" x14ac:dyDescent="0.25">
      <c r="A83" s="2" t="s">
        <v>74</v>
      </c>
      <c r="B83" s="1">
        <v>0</v>
      </c>
      <c r="C83" s="1">
        <v>11</v>
      </c>
      <c r="D83" s="3">
        <v>0</v>
      </c>
      <c r="E83" s="3">
        <v>0</v>
      </c>
      <c r="F83" s="3">
        <v>0</v>
      </c>
      <c r="G83" s="1">
        <v>0</v>
      </c>
      <c r="H83" s="1">
        <v>9</v>
      </c>
      <c r="I83" s="5">
        <f t="shared" si="2"/>
        <v>20</v>
      </c>
      <c r="J83" s="8">
        <f t="shared" si="3"/>
        <v>0</v>
      </c>
    </row>
    <row r="84" spans="1:10" x14ac:dyDescent="0.25">
      <c r="A84" s="2" t="s">
        <v>75</v>
      </c>
      <c r="B84" s="1">
        <v>3</v>
      </c>
      <c r="C84" s="1">
        <v>0</v>
      </c>
      <c r="D84" s="3">
        <v>2</v>
      </c>
      <c r="E84" s="3">
        <v>1</v>
      </c>
      <c r="F84" s="3">
        <v>0</v>
      </c>
      <c r="G84" s="1">
        <v>3</v>
      </c>
      <c r="H84" s="1">
        <v>0</v>
      </c>
      <c r="I84" s="5">
        <f t="shared" si="2"/>
        <v>9</v>
      </c>
      <c r="J84" s="8">
        <f t="shared" si="3"/>
        <v>0.33333333333333331</v>
      </c>
    </row>
    <row r="85" spans="1:10" x14ac:dyDescent="0.25">
      <c r="A85" s="18" t="s">
        <v>76</v>
      </c>
      <c r="B85" s="19">
        <v>1</v>
      </c>
      <c r="C85" s="19">
        <v>0</v>
      </c>
      <c r="D85" s="19">
        <v>1</v>
      </c>
      <c r="E85" s="19">
        <v>0</v>
      </c>
      <c r="F85" s="19">
        <v>0</v>
      </c>
      <c r="G85" s="19">
        <v>0</v>
      </c>
      <c r="H85" s="19">
        <v>0</v>
      </c>
      <c r="I85" s="20">
        <f t="shared" si="2"/>
        <v>2</v>
      </c>
      <c r="J85" s="21">
        <f t="shared" si="3"/>
        <v>0.5</v>
      </c>
    </row>
    <row r="86" spans="1:10" x14ac:dyDescent="0.25">
      <c r="A86" s="18" t="s">
        <v>77</v>
      </c>
      <c r="B86" s="19">
        <v>1</v>
      </c>
      <c r="C86" s="19">
        <v>0</v>
      </c>
      <c r="D86" s="19">
        <v>2</v>
      </c>
      <c r="E86" s="19">
        <v>0</v>
      </c>
      <c r="F86" s="19">
        <v>0</v>
      </c>
      <c r="G86" s="19">
        <v>0</v>
      </c>
      <c r="H86" s="19">
        <v>0</v>
      </c>
      <c r="I86" s="20">
        <f t="shared" si="2"/>
        <v>3</v>
      </c>
      <c r="J86" s="21">
        <f t="shared" si="3"/>
        <v>0.66666666666666663</v>
      </c>
    </row>
    <row r="87" spans="1:10" x14ac:dyDescent="0.25">
      <c r="A87" s="18" t="s">
        <v>78</v>
      </c>
      <c r="B87" s="19">
        <v>3</v>
      </c>
      <c r="C87" s="19">
        <v>0</v>
      </c>
      <c r="D87" s="19">
        <v>19</v>
      </c>
      <c r="E87" s="19">
        <v>6</v>
      </c>
      <c r="F87" s="19">
        <v>2</v>
      </c>
      <c r="G87" s="19">
        <v>13</v>
      </c>
      <c r="H87" s="19">
        <v>0</v>
      </c>
      <c r="I87" s="20">
        <f t="shared" si="2"/>
        <v>43</v>
      </c>
      <c r="J87" s="21">
        <f t="shared" si="3"/>
        <v>0.62790697674418605</v>
      </c>
    </row>
    <row r="88" spans="1:10" x14ac:dyDescent="0.25">
      <c r="A88" s="2" t="s">
        <v>79</v>
      </c>
      <c r="B88" s="1">
        <v>1</v>
      </c>
      <c r="C88" s="1">
        <v>0</v>
      </c>
      <c r="D88" s="3">
        <v>0</v>
      </c>
      <c r="E88" s="3">
        <v>1</v>
      </c>
      <c r="F88" s="3">
        <v>0</v>
      </c>
      <c r="G88" s="1">
        <v>3</v>
      </c>
      <c r="H88" s="1">
        <v>0</v>
      </c>
      <c r="I88" s="5">
        <f t="shared" si="2"/>
        <v>5</v>
      </c>
      <c r="J88" s="8">
        <f t="shared" si="3"/>
        <v>0.2</v>
      </c>
    </row>
    <row r="89" spans="1:10" x14ac:dyDescent="0.25">
      <c r="A89" s="2" t="s">
        <v>80</v>
      </c>
      <c r="B89" s="1">
        <v>10</v>
      </c>
      <c r="C89" s="1">
        <v>0</v>
      </c>
      <c r="D89" s="3">
        <v>0</v>
      </c>
      <c r="E89" s="3">
        <v>0</v>
      </c>
      <c r="F89" s="3">
        <v>0</v>
      </c>
      <c r="G89" s="1">
        <v>2</v>
      </c>
      <c r="H89" s="1">
        <v>12</v>
      </c>
      <c r="I89" s="5">
        <f t="shared" si="2"/>
        <v>24</v>
      </c>
      <c r="J89" s="8">
        <f t="shared" si="3"/>
        <v>0</v>
      </c>
    </row>
    <row r="90" spans="1:10" x14ac:dyDescent="0.25">
      <c r="A90" s="2" t="s">
        <v>81</v>
      </c>
      <c r="B90" s="1">
        <v>2</v>
      </c>
      <c r="C90" s="1">
        <v>0</v>
      </c>
      <c r="D90" s="3">
        <v>0</v>
      </c>
      <c r="E90" s="3">
        <v>0</v>
      </c>
      <c r="F90" s="3">
        <v>0</v>
      </c>
      <c r="G90" s="1">
        <v>0</v>
      </c>
      <c r="H90" s="1">
        <v>28</v>
      </c>
      <c r="I90" s="5">
        <f t="shared" si="2"/>
        <v>30</v>
      </c>
      <c r="J90" s="8">
        <f t="shared" si="3"/>
        <v>0</v>
      </c>
    </row>
    <row r="91" spans="1:10" x14ac:dyDescent="0.25">
      <c r="A91" s="2" t="s">
        <v>82</v>
      </c>
      <c r="B91" s="1">
        <v>0</v>
      </c>
      <c r="C91" s="1">
        <v>0</v>
      </c>
      <c r="D91" s="3">
        <v>0</v>
      </c>
      <c r="E91" s="3">
        <v>0</v>
      </c>
      <c r="F91" s="3">
        <v>0</v>
      </c>
      <c r="G91" s="1">
        <v>4</v>
      </c>
      <c r="H91" s="1">
        <v>0</v>
      </c>
      <c r="I91" s="5">
        <f t="shared" si="2"/>
        <v>4</v>
      </c>
      <c r="J91" s="8">
        <f t="shared" si="3"/>
        <v>0</v>
      </c>
    </row>
    <row r="92" spans="1:10" x14ac:dyDescent="0.25">
      <c r="A92" s="2" t="s">
        <v>83</v>
      </c>
      <c r="B92" s="1">
        <v>5</v>
      </c>
      <c r="C92" s="1">
        <v>0</v>
      </c>
      <c r="D92" s="3">
        <v>0</v>
      </c>
      <c r="E92" s="3">
        <v>0</v>
      </c>
      <c r="F92" s="3">
        <v>0</v>
      </c>
      <c r="G92" s="1">
        <v>0</v>
      </c>
      <c r="H92" s="1">
        <v>15</v>
      </c>
      <c r="I92" s="5">
        <f t="shared" si="2"/>
        <v>20</v>
      </c>
      <c r="J92" s="8">
        <f t="shared" si="3"/>
        <v>0</v>
      </c>
    </row>
    <row r="93" spans="1:10" x14ac:dyDescent="0.25">
      <c r="A93" s="2" t="s">
        <v>84</v>
      </c>
      <c r="B93" s="1">
        <v>0</v>
      </c>
      <c r="C93" s="1">
        <v>0</v>
      </c>
      <c r="D93" s="3">
        <v>0</v>
      </c>
      <c r="E93" s="3">
        <v>0</v>
      </c>
      <c r="F93" s="3">
        <v>0</v>
      </c>
      <c r="G93" s="1">
        <v>0</v>
      </c>
      <c r="H93" s="1">
        <v>3</v>
      </c>
      <c r="I93" s="5">
        <f t="shared" si="2"/>
        <v>3</v>
      </c>
      <c r="J93" s="8">
        <f t="shared" si="3"/>
        <v>0</v>
      </c>
    </row>
    <row r="94" spans="1:10" x14ac:dyDescent="0.25">
      <c r="A94" s="2" t="s">
        <v>85</v>
      </c>
      <c r="B94" s="1">
        <v>0</v>
      </c>
      <c r="C94" s="1">
        <v>0</v>
      </c>
      <c r="D94" s="3">
        <v>0</v>
      </c>
      <c r="E94" s="3">
        <v>1</v>
      </c>
      <c r="F94" s="3">
        <v>0</v>
      </c>
      <c r="G94" s="1">
        <v>2</v>
      </c>
      <c r="H94" s="1">
        <v>0</v>
      </c>
      <c r="I94" s="5">
        <f t="shared" si="2"/>
        <v>3</v>
      </c>
      <c r="J94" s="8">
        <f t="shared" si="3"/>
        <v>0.33333333333333331</v>
      </c>
    </row>
    <row r="95" spans="1:10" x14ac:dyDescent="0.25">
      <c r="A95" s="2" t="s">
        <v>86</v>
      </c>
      <c r="B95" s="1">
        <v>0</v>
      </c>
      <c r="C95" s="1">
        <v>7</v>
      </c>
      <c r="D95" s="3">
        <v>0</v>
      </c>
      <c r="E95" s="3">
        <v>1</v>
      </c>
      <c r="F95" s="3">
        <v>0</v>
      </c>
      <c r="G95" s="1">
        <v>0</v>
      </c>
      <c r="H95" s="1">
        <v>6</v>
      </c>
      <c r="I95" s="5">
        <f t="shared" si="2"/>
        <v>14</v>
      </c>
      <c r="J95" s="8">
        <f t="shared" si="3"/>
        <v>7.1428571428571425E-2</v>
      </c>
    </row>
    <row r="96" spans="1:10" x14ac:dyDescent="0.25">
      <c r="A96" s="2" t="s">
        <v>87</v>
      </c>
      <c r="B96" s="1">
        <v>0</v>
      </c>
      <c r="C96" s="1">
        <v>7</v>
      </c>
      <c r="D96" s="3">
        <v>0</v>
      </c>
      <c r="E96" s="3">
        <v>0</v>
      </c>
      <c r="F96" s="3">
        <v>0</v>
      </c>
      <c r="G96" s="1">
        <v>0</v>
      </c>
      <c r="H96" s="1">
        <v>1</v>
      </c>
      <c r="I96" s="5">
        <f t="shared" si="2"/>
        <v>8</v>
      </c>
      <c r="J96" s="8">
        <f t="shared" si="3"/>
        <v>0</v>
      </c>
    </row>
    <row r="97" spans="1:10" x14ac:dyDescent="0.25">
      <c r="A97" s="2" t="s">
        <v>88</v>
      </c>
      <c r="B97" s="1">
        <v>4</v>
      </c>
      <c r="C97" s="1">
        <v>0</v>
      </c>
      <c r="D97" s="3">
        <v>0</v>
      </c>
      <c r="E97" s="3">
        <v>0</v>
      </c>
      <c r="F97" s="3">
        <v>0</v>
      </c>
      <c r="G97" s="1">
        <v>0</v>
      </c>
      <c r="H97" s="1">
        <v>3</v>
      </c>
      <c r="I97" s="5">
        <f t="shared" si="2"/>
        <v>7</v>
      </c>
      <c r="J97" s="8">
        <f t="shared" si="3"/>
        <v>0</v>
      </c>
    </row>
    <row r="98" spans="1:10" x14ac:dyDescent="0.25">
      <c r="A98" s="18" t="s">
        <v>89</v>
      </c>
      <c r="B98" s="19">
        <v>5</v>
      </c>
      <c r="C98" s="19">
        <v>0</v>
      </c>
      <c r="D98" s="19">
        <v>64</v>
      </c>
      <c r="E98" s="19">
        <v>1</v>
      </c>
      <c r="F98" s="19">
        <v>0</v>
      </c>
      <c r="G98" s="19">
        <v>19</v>
      </c>
      <c r="H98" s="19">
        <v>0</v>
      </c>
      <c r="I98" s="20">
        <f t="shared" si="2"/>
        <v>89</v>
      </c>
      <c r="J98" s="21">
        <f t="shared" si="3"/>
        <v>0.7303370786516854</v>
      </c>
    </row>
    <row r="99" spans="1:10" x14ac:dyDescent="0.25">
      <c r="A99" s="18" t="s">
        <v>90</v>
      </c>
      <c r="B99" s="19">
        <v>1</v>
      </c>
      <c r="C99" s="19">
        <v>0</v>
      </c>
      <c r="D99" s="19">
        <v>2</v>
      </c>
      <c r="E99" s="19">
        <v>0</v>
      </c>
      <c r="F99" s="19">
        <v>0</v>
      </c>
      <c r="G99" s="19">
        <v>1</v>
      </c>
      <c r="H99" s="19">
        <v>0</v>
      </c>
      <c r="I99" s="20">
        <f t="shared" si="2"/>
        <v>4</v>
      </c>
      <c r="J99" s="21">
        <f t="shared" si="3"/>
        <v>0.5</v>
      </c>
    </row>
    <row r="100" spans="1:10" x14ac:dyDescent="0.25">
      <c r="A100" s="18" t="s">
        <v>91</v>
      </c>
      <c r="B100" s="19">
        <v>4</v>
      </c>
      <c r="C100" s="19">
        <v>0</v>
      </c>
      <c r="D100" s="19">
        <v>13</v>
      </c>
      <c r="E100" s="19">
        <v>11</v>
      </c>
      <c r="F100" s="19">
        <v>1</v>
      </c>
      <c r="G100" s="19">
        <v>27</v>
      </c>
      <c r="H100" s="19">
        <v>0</v>
      </c>
      <c r="I100" s="20">
        <f t="shared" si="2"/>
        <v>56</v>
      </c>
      <c r="J100" s="21">
        <f t="shared" si="3"/>
        <v>0.44642857142857145</v>
      </c>
    </row>
    <row r="101" spans="1:10" x14ac:dyDescent="0.25">
      <c r="A101" s="2" t="s">
        <v>92</v>
      </c>
      <c r="B101" s="1">
        <v>0</v>
      </c>
      <c r="C101" s="1">
        <v>0</v>
      </c>
      <c r="D101" s="3">
        <v>0</v>
      </c>
      <c r="E101" s="3">
        <v>0</v>
      </c>
      <c r="F101" s="3">
        <v>0</v>
      </c>
      <c r="G101" s="1">
        <v>0</v>
      </c>
      <c r="H101" s="1">
        <v>3</v>
      </c>
      <c r="I101" s="5">
        <f t="shared" si="2"/>
        <v>3</v>
      </c>
      <c r="J101" s="8">
        <f t="shared" si="3"/>
        <v>0</v>
      </c>
    </row>
    <row r="102" spans="1:10" x14ac:dyDescent="0.25">
      <c r="A102" s="18" t="s">
        <v>93</v>
      </c>
      <c r="B102" s="19">
        <v>6</v>
      </c>
      <c r="C102" s="19">
        <v>2</v>
      </c>
      <c r="D102" s="19">
        <v>92</v>
      </c>
      <c r="E102" s="19">
        <v>9</v>
      </c>
      <c r="F102" s="19">
        <v>0</v>
      </c>
      <c r="G102" s="19">
        <v>4</v>
      </c>
      <c r="H102" s="19">
        <v>19</v>
      </c>
      <c r="I102" s="20">
        <f t="shared" si="2"/>
        <v>132</v>
      </c>
      <c r="J102" s="21">
        <f t="shared" si="3"/>
        <v>0.76515151515151514</v>
      </c>
    </row>
    <row r="103" spans="1:10" x14ac:dyDescent="0.25">
      <c r="A103" s="18" t="s">
        <v>119</v>
      </c>
      <c r="B103" s="19">
        <v>205</v>
      </c>
      <c r="C103" s="19">
        <v>0</v>
      </c>
      <c r="D103" s="19">
        <v>104</v>
      </c>
      <c r="E103" s="19">
        <v>54</v>
      </c>
      <c r="F103" s="19">
        <v>15</v>
      </c>
      <c r="G103" s="19">
        <v>75</v>
      </c>
      <c r="H103" s="19">
        <v>0</v>
      </c>
      <c r="I103" s="20">
        <f t="shared" si="2"/>
        <v>453</v>
      </c>
      <c r="J103" s="21">
        <f t="shared" si="3"/>
        <v>0.38189845474613687</v>
      </c>
    </row>
    <row r="104" spans="1:10" x14ac:dyDescent="0.25">
      <c r="A104" s="2" t="s">
        <v>94</v>
      </c>
      <c r="B104" s="1">
        <v>3</v>
      </c>
      <c r="C104" s="1">
        <v>0</v>
      </c>
      <c r="D104" s="3">
        <v>0</v>
      </c>
      <c r="E104" s="3">
        <v>0</v>
      </c>
      <c r="F104" s="3">
        <v>0</v>
      </c>
      <c r="G104" s="1">
        <v>0</v>
      </c>
      <c r="H104" s="1">
        <v>0</v>
      </c>
      <c r="I104" s="5">
        <f t="shared" si="2"/>
        <v>3</v>
      </c>
      <c r="J104" s="8">
        <f t="shared" si="3"/>
        <v>0</v>
      </c>
    </row>
    <row r="105" spans="1:10" x14ac:dyDescent="0.25">
      <c r="A105" s="18" t="s">
        <v>95</v>
      </c>
      <c r="B105" s="19">
        <v>1</v>
      </c>
      <c r="C105" s="19">
        <v>0</v>
      </c>
      <c r="D105" s="19">
        <v>2</v>
      </c>
      <c r="E105" s="19">
        <v>0</v>
      </c>
      <c r="F105" s="19">
        <v>0</v>
      </c>
      <c r="G105" s="19">
        <v>2</v>
      </c>
      <c r="H105" s="19">
        <v>0</v>
      </c>
      <c r="I105" s="20">
        <f t="shared" si="2"/>
        <v>5</v>
      </c>
      <c r="J105" s="21">
        <f t="shared" si="3"/>
        <v>0.4</v>
      </c>
    </row>
    <row r="106" spans="1:10" x14ac:dyDescent="0.25">
      <c r="A106" s="18" t="s">
        <v>96</v>
      </c>
      <c r="B106" s="19">
        <v>22</v>
      </c>
      <c r="C106" s="19">
        <v>1</v>
      </c>
      <c r="D106" s="19">
        <v>153</v>
      </c>
      <c r="E106" s="19">
        <v>31</v>
      </c>
      <c r="F106" s="19">
        <v>0</v>
      </c>
      <c r="G106" s="19">
        <v>39</v>
      </c>
      <c r="H106" s="19">
        <v>2</v>
      </c>
      <c r="I106" s="20">
        <f t="shared" si="2"/>
        <v>248</v>
      </c>
      <c r="J106" s="21">
        <f t="shared" si="3"/>
        <v>0.74193548387096775</v>
      </c>
    </row>
    <row r="107" spans="1:10" x14ac:dyDescent="0.25">
      <c r="A107" s="18" t="s">
        <v>97</v>
      </c>
      <c r="B107" s="19">
        <v>31</v>
      </c>
      <c r="C107" s="19">
        <v>0</v>
      </c>
      <c r="D107" s="19">
        <v>103</v>
      </c>
      <c r="E107" s="19">
        <v>30</v>
      </c>
      <c r="F107" s="19">
        <v>14</v>
      </c>
      <c r="G107" s="19">
        <v>31</v>
      </c>
      <c r="H107" s="19">
        <v>0</v>
      </c>
      <c r="I107" s="20">
        <f t="shared" si="2"/>
        <v>209</v>
      </c>
      <c r="J107" s="21">
        <f t="shared" si="3"/>
        <v>0.70334928229665072</v>
      </c>
    </row>
    <row r="108" spans="1:10" x14ac:dyDescent="0.25">
      <c r="A108" s="18" t="s">
        <v>98</v>
      </c>
      <c r="B108" s="19">
        <v>12</v>
      </c>
      <c r="C108" s="19">
        <v>0</v>
      </c>
      <c r="D108" s="19">
        <v>8</v>
      </c>
      <c r="E108" s="19">
        <v>9</v>
      </c>
      <c r="F108" s="19">
        <v>0</v>
      </c>
      <c r="G108" s="19">
        <v>2</v>
      </c>
      <c r="H108" s="19">
        <v>4</v>
      </c>
      <c r="I108" s="20">
        <f t="shared" si="2"/>
        <v>35</v>
      </c>
      <c r="J108" s="21">
        <f t="shared" si="3"/>
        <v>0.48571428571428571</v>
      </c>
    </row>
    <row r="109" spans="1:10" x14ac:dyDescent="0.25">
      <c r="A109" s="2" t="s">
        <v>99</v>
      </c>
      <c r="B109" s="1">
        <v>53</v>
      </c>
      <c r="C109" s="1">
        <v>0</v>
      </c>
      <c r="D109" s="3">
        <v>0</v>
      </c>
      <c r="E109" s="3">
        <v>0</v>
      </c>
      <c r="F109" s="3">
        <v>0</v>
      </c>
      <c r="G109" s="1">
        <v>0</v>
      </c>
      <c r="H109" s="1">
        <v>0</v>
      </c>
      <c r="I109" s="5">
        <f t="shared" si="2"/>
        <v>53</v>
      </c>
      <c r="J109" s="8">
        <f t="shared" si="3"/>
        <v>0</v>
      </c>
    </row>
    <row r="110" spans="1:10" x14ac:dyDescent="0.25">
      <c r="A110" s="2" t="s">
        <v>100</v>
      </c>
      <c r="B110" s="1">
        <v>10</v>
      </c>
      <c r="C110" s="1">
        <v>0</v>
      </c>
      <c r="D110" s="3">
        <v>0</v>
      </c>
      <c r="E110" s="3">
        <v>0</v>
      </c>
      <c r="F110" s="3">
        <v>0</v>
      </c>
      <c r="G110" s="1">
        <v>0</v>
      </c>
      <c r="H110" s="1">
        <v>4</v>
      </c>
      <c r="I110" s="5">
        <f t="shared" si="2"/>
        <v>14</v>
      </c>
      <c r="J110" s="8">
        <f t="shared" si="3"/>
        <v>0</v>
      </c>
    </row>
    <row r="111" spans="1:10" x14ac:dyDescent="0.25">
      <c r="A111" s="2" t="s">
        <v>101</v>
      </c>
      <c r="B111" s="1">
        <v>6</v>
      </c>
      <c r="C111" s="1">
        <v>0</v>
      </c>
      <c r="D111" s="3">
        <v>6</v>
      </c>
      <c r="E111" s="3">
        <v>0</v>
      </c>
      <c r="F111" s="3">
        <v>1</v>
      </c>
      <c r="G111" s="1">
        <v>15</v>
      </c>
      <c r="H111" s="1">
        <v>0</v>
      </c>
      <c r="I111" s="5">
        <f t="shared" si="2"/>
        <v>28</v>
      </c>
      <c r="J111" s="8">
        <f t="shared" si="3"/>
        <v>0.25</v>
      </c>
    </row>
    <row r="112" spans="1:10" x14ac:dyDescent="0.25">
      <c r="A112" s="2" t="s">
        <v>102</v>
      </c>
      <c r="B112" s="1">
        <v>9</v>
      </c>
      <c r="C112" s="1">
        <v>0</v>
      </c>
      <c r="D112" s="3">
        <v>0</v>
      </c>
      <c r="E112" s="3">
        <v>0</v>
      </c>
      <c r="F112" s="3">
        <v>0</v>
      </c>
      <c r="G112" s="1">
        <v>0</v>
      </c>
      <c r="H112" s="1">
        <v>51</v>
      </c>
      <c r="I112" s="5">
        <f t="shared" si="2"/>
        <v>60</v>
      </c>
      <c r="J112" s="8">
        <f t="shared" si="3"/>
        <v>0</v>
      </c>
    </row>
    <row r="113" spans="1:10" x14ac:dyDescent="0.25">
      <c r="A113" s="2" t="s">
        <v>103</v>
      </c>
      <c r="B113" s="1">
        <v>19</v>
      </c>
      <c r="C113" s="1">
        <v>0</v>
      </c>
      <c r="D113" s="3">
        <v>0</v>
      </c>
      <c r="E113" s="3">
        <v>0</v>
      </c>
      <c r="F113" s="3">
        <v>0</v>
      </c>
      <c r="G113" s="1">
        <v>32</v>
      </c>
      <c r="H113" s="1">
        <v>0</v>
      </c>
      <c r="I113" s="5">
        <f t="shared" si="2"/>
        <v>51</v>
      </c>
      <c r="J113" s="8">
        <f t="shared" si="3"/>
        <v>0</v>
      </c>
    </row>
    <row r="114" spans="1:10" x14ac:dyDescent="0.25">
      <c r="A114" s="2" t="s">
        <v>104</v>
      </c>
      <c r="B114" s="1">
        <v>0</v>
      </c>
      <c r="C114" s="1">
        <v>5</v>
      </c>
      <c r="D114" s="3">
        <v>0</v>
      </c>
      <c r="E114" s="3">
        <v>0</v>
      </c>
      <c r="F114" s="3">
        <v>0</v>
      </c>
      <c r="G114" s="1">
        <v>0</v>
      </c>
      <c r="H114" s="1">
        <v>0</v>
      </c>
      <c r="I114" s="5">
        <f t="shared" si="2"/>
        <v>5</v>
      </c>
      <c r="J114" s="8">
        <f t="shared" si="3"/>
        <v>0</v>
      </c>
    </row>
    <row r="115" spans="1:10" x14ac:dyDescent="0.25">
      <c r="A115" s="18" t="s">
        <v>105</v>
      </c>
      <c r="B115" s="19">
        <v>13</v>
      </c>
      <c r="C115" s="19">
        <v>0</v>
      </c>
      <c r="D115" s="19">
        <v>250</v>
      </c>
      <c r="E115" s="19">
        <v>8</v>
      </c>
      <c r="F115" s="19">
        <v>1</v>
      </c>
      <c r="G115" s="19">
        <v>13</v>
      </c>
      <c r="H115" s="19">
        <v>34</v>
      </c>
      <c r="I115" s="20">
        <f t="shared" si="2"/>
        <v>319</v>
      </c>
      <c r="J115" s="21">
        <f t="shared" si="3"/>
        <v>0.81191222570532917</v>
      </c>
    </row>
    <row r="116" spans="1:10" ht="15.75" thickBot="1" x14ac:dyDescent="0.3">
      <c r="A116" s="2" t="s">
        <v>106</v>
      </c>
      <c r="B116" s="1">
        <v>0</v>
      </c>
      <c r="C116" s="1">
        <v>0</v>
      </c>
      <c r="D116" s="3">
        <v>0</v>
      </c>
      <c r="E116" s="3">
        <v>0</v>
      </c>
      <c r="F116" s="3">
        <v>0</v>
      </c>
      <c r="G116" s="1">
        <v>0</v>
      </c>
      <c r="H116" s="1">
        <v>3</v>
      </c>
      <c r="I116" s="5">
        <f t="shared" si="2"/>
        <v>3</v>
      </c>
      <c r="J116" s="8">
        <f t="shared" si="3"/>
        <v>0</v>
      </c>
    </row>
    <row r="117" spans="1:10" ht="15.75" thickBot="1" x14ac:dyDescent="0.3">
      <c r="A117" s="6" t="s">
        <v>123</v>
      </c>
      <c r="B117" s="4">
        <f>SUM(B2:B116)</f>
        <v>1248</v>
      </c>
      <c r="C117" s="4">
        <f t="shared" ref="C117:H117" si="4">SUM(C2:C116)</f>
        <v>224</v>
      </c>
      <c r="D117" s="9">
        <f t="shared" si="4"/>
        <v>3140</v>
      </c>
      <c r="E117" s="9">
        <f t="shared" si="4"/>
        <v>722</v>
      </c>
      <c r="F117" s="22">
        <f t="shared" si="4"/>
        <v>201</v>
      </c>
      <c r="G117" s="4">
        <f t="shared" si="4"/>
        <v>1393</v>
      </c>
      <c r="H117" s="4">
        <f t="shared" si="4"/>
        <v>395</v>
      </c>
      <c r="I117" s="25">
        <f>SUM(B117:H117)</f>
        <v>7323</v>
      </c>
      <c r="J117" s="8">
        <f t="shared" si="3"/>
        <v>0.5548272565888297</v>
      </c>
    </row>
    <row r="118" spans="1:10" x14ac:dyDescent="0.25">
      <c r="A118" s="7" t="s">
        <v>122</v>
      </c>
      <c r="D118" s="10">
        <f>D117</f>
        <v>3140</v>
      </c>
      <c r="E118" s="10">
        <f>D118+E117</f>
        <v>3862</v>
      </c>
      <c r="F118" s="23">
        <f>E118+F117</f>
        <v>4063</v>
      </c>
    </row>
    <row r="119" spans="1:10" ht="15.75" thickBot="1" x14ac:dyDescent="0.3">
      <c r="D119" s="3"/>
      <c r="E119" s="3"/>
      <c r="F119" s="24">
        <f>F118/I117</f>
        <v>0.5548272565888297</v>
      </c>
    </row>
  </sheetData>
  <pageMargins left="0.7" right="0.7" top="0.75" bottom="0.75" header="0.3" footer="0.3"/>
  <pageSetup scale="88" fitToHeight="0" orientation="landscape" r:id="rId1"/>
  <headerFooter>
    <oddHeader>&amp;CSUMMARY OF POSITIONS SUBJECT TO NONCOMPETITIVE APPOINTMENT
S. Prt. 106-54. (Nov. 08, 2000). Plum Book, Policy and Supp. Pos. Comm. on Home. Sec. and Govt'l Aff. U.S. Senate, 106th Congress, 2d Sess. GPO.</oddHeader>
    <oddFooter xml:space="preserve">&amp;CPage &amp;P of 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S. Prt. 106-54</vt:lpstr>
      <vt:lpstr>'S. Prt. 106-54'!Print_Titles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2018-03-13T19:26:19Z</dcterms:created>
  <dcterms:modified xsi:type="dcterms:W3CDTF">2018-03-15T12:59:30Z</dcterms:modified>
</cp:coreProperties>
</file>