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45" windowWidth="15480" windowHeight="10035"/>
  </bookViews>
  <sheets>
    <sheet name="Robert P. Kocher" sheetId="1" r:id="rId1"/>
  </sheets>
  <definedNames>
    <definedName name="_xlnm.Print_Area" localSheetId="0">'Robert P. Kocher'!$A$1:$BJ$138</definedName>
    <definedName name="_xlnm.Print_Titles" localSheetId="0">'Robert P. Kocher'!$A:$B,'Robert P. Kocher'!$1:$1</definedName>
  </definedNames>
  <calcPr calcId="145621" fullCalcOnLoad="1"/>
</workbook>
</file>

<file path=xl/calcChain.xml><?xml version="1.0" encoding="utf-8"?>
<calcChain xmlns="http://schemas.openxmlformats.org/spreadsheetml/2006/main">
  <c r="AJ110" i="1" l="1"/>
  <c r="AJ111" i="1" s="1"/>
  <c r="AJ112" i="1" s="1"/>
  <c r="AJ113" i="1" s="1"/>
  <c r="AJ114" i="1" s="1"/>
  <c r="AJ115" i="1" s="1"/>
  <c r="AJ116" i="1" s="1"/>
  <c r="AJ117" i="1" s="1"/>
  <c r="AJ118" i="1" s="1"/>
  <c r="AJ119" i="1" s="1"/>
  <c r="AJ120" i="1" s="1"/>
  <c r="AJ121" i="1" s="1"/>
  <c r="AJ122" i="1" s="1"/>
  <c r="AJ123" i="1" s="1"/>
  <c r="AJ124" i="1" s="1"/>
  <c r="AJ125" i="1" s="1"/>
  <c r="AJ126" i="1" s="1"/>
  <c r="AJ127" i="1" s="1"/>
  <c r="AJ128" i="1" s="1"/>
  <c r="AJ129" i="1" s="1"/>
  <c r="AJ130" i="1" s="1"/>
  <c r="AJ131" i="1" s="1"/>
  <c r="AJ132" i="1" s="1"/>
  <c r="AJ133" i="1" s="1"/>
  <c r="AJ134" i="1" s="1"/>
  <c r="AJ135" i="1" s="1"/>
  <c r="AJ136" i="1" s="1"/>
  <c r="BJ47" i="1"/>
  <c r="BJ48" i="1"/>
  <c r="BJ49" i="1"/>
  <c r="BJ50" i="1"/>
  <c r="BJ51" i="1"/>
  <c r="BJ52" i="1"/>
  <c r="BJ53" i="1"/>
  <c r="AZ118" i="1" s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AZ135" i="1" s="1"/>
  <c r="BJ80" i="1"/>
  <c r="BJ81" i="1"/>
  <c r="BJ82" i="1"/>
  <c r="AZ136" i="1" s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4" i="1"/>
  <c r="BJ5" i="1"/>
  <c r="BJ6" i="1"/>
  <c r="BJ7" i="1"/>
  <c r="BJ8" i="1"/>
  <c r="BJ9" i="1"/>
  <c r="BJ10" i="1"/>
  <c r="AZ109" i="1" s="1"/>
  <c r="BJ11" i="1"/>
  <c r="AZ110" i="1" s="1"/>
  <c r="BJ12" i="1"/>
  <c r="BJ13" i="1"/>
  <c r="BJ14" i="1"/>
  <c r="BJ15" i="1"/>
  <c r="BJ16" i="1"/>
  <c r="BJ17" i="1"/>
  <c r="BJ18" i="1"/>
  <c r="BJ19" i="1"/>
  <c r="BJ20" i="1"/>
  <c r="AZ111" i="1" s="1"/>
  <c r="BJ21" i="1"/>
  <c r="BJ22" i="1"/>
  <c r="BJ23" i="1"/>
  <c r="AZ112" i="1" s="1"/>
  <c r="BJ24" i="1"/>
  <c r="BJ25" i="1"/>
  <c r="BJ26" i="1"/>
  <c r="BJ27" i="1"/>
  <c r="BJ28" i="1"/>
  <c r="AZ113" i="1" s="1"/>
  <c r="BJ29" i="1"/>
  <c r="AZ114" i="1" s="1"/>
  <c r="BJ30" i="1"/>
  <c r="BJ31" i="1"/>
  <c r="BJ32" i="1"/>
  <c r="BJ33" i="1"/>
  <c r="BJ34" i="1"/>
  <c r="BJ35" i="1"/>
  <c r="BJ36" i="1"/>
  <c r="BJ37" i="1"/>
  <c r="AZ115" i="1" s="1"/>
  <c r="BJ38" i="1"/>
  <c r="BJ39" i="1"/>
  <c r="BJ40" i="1"/>
  <c r="BJ41" i="1"/>
  <c r="BJ42" i="1"/>
  <c r="BJ43" i="1"/>
  <c r="AZ116" i="1" s="1"/>
  <c r="BJ44" i="1"/>
  <c r="AZ117" i="1" s="1"/>
  <c r="BJ45" i="1"/>
  <c r="BJ46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E103" i="1"/>
  <c r="E104" i="1" s="1"/>
  <c r="AY103" i="1"/>
  <c r="BA103" i="1"/>
  <c r="BB103" i="1"/>
  <c r="BC103" i="1"/>
  <c r="BD103" i="1"/>
  <c r="BE103" i="1"/>
  <c r="BF103" i="1"/>
  <c r="BG103" i="1"/>
  <c r="BH103" i="1"/>
  <c r="BI103" i="1"/>
  <c r="AZ103" i="1"/>
  <c r="AZ104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D103" i="1"/>
  <c r="D104" i="1"/>
  <c r="F104" i="1" l="1"/>
  <c r="G104" i="1" s="1"/>
  <c r="H104" i="1" s="1"/>
  <c r="I104" i="1" s="1"/>
  <c r="J104" i="1" s="1"/>
  <c r="K104" i="1" s="1"/>
  <c r="L104" i="1" s="1"/>
  <c r="M104" i="1" s="1"/>
  <c r="N104" i="1" s="1"/>
  <c r="O104" i="1" s="1"/>
  <c r="P104" i="1" s="1"/>
  <c r="Q104" i="1" s="1"/>
  <c r="R104" i="1" s="1"/>
  <c r="S104" i="1" s="1"/>
  <c r="T104" i="1" s="1"/>
  <c r="U104" i="1" s="1"/>
  <c r="V104" i="1" s="1"/>
  <c r="W104" i="1" s="1"/>
  <c r="X104" i="1" s="1"/>
  <c r="Y104" i="1" s="1"/>
  <c r="Z104" i="1" s="1"/>
  <c r="AA104" i="1" s="1"/>
  <c r="AB104" i="1" s="1"/>
  <c r="AC104" i="1" s="1"/>
  <c r="AD104" i="1" s="1"/>
  <c r="AE104" i="1" s="1"/>
  <c r="AF104" i="1" s="1"/>
  <c r="AG104" i="1" s="1"/>
  <c r="AH104" i="1" s="1"/>
  <c r="AI104" i="1" s="1"/>
  <c r="AJ104" i="1" s="1"/>
  <c r="AK104" i="1" s="1"/>
  <c r="AL104" i="1" s="1"/>
  <c r="AM104" i="1" s="1"/>
  <c r="AN104" i="1" s="1"/>
  <c r="AO104" i="1" s="1"/>
  <c r="AP104" i="1" s="1"/>
  <c r="AQ104" i="1" s="1"/>
  <c r="AR104" i="1" s="1"/>
  <c r="AS104" i="1" s="1"/>
  <c r="AT104" i="1" s="1"/>
  <c r="AU104" i="1" s="1"/>
  <c r="AV104" i="1" s="1"/>
  <c r="AW104" i="1" s="1"/>
  <c r="AX104" i="1" s="1"/>
  <c r="AZ137" i="1"/>
  <c r="BA104" i="1"/>
  <c r="BB104" i="1" s="1"/>
  <c r="BC104" i="1" s="1"/>
  <c r="BD104" i="1" s="1"/>
  <c r="BE104" i="1" s="1"/>
  <c r="BF104" i="1" s="1"/>
  <c r="BG104" i="1" s="1"/>
  <c r="BH104" i="1" s="1"/>
  <c r="BJ103" i="1"/>
</calcChain>
</file>

<file path=xl/sharedStrings.xml><?xml version="1.0" encoding="utf-8"?>
<sst xmlns="http://schemas.openxmlformats.org/spreadsheetml/2006/main" count="622" uniqueCount="203">
  <si>
    <t>J</t>
  </si>
  <si>
    <t>K</t>
  </si>
  <si>
    <t>L</t>
  </si>
  <si>
    <t>M</t>
  </si>
  <si>
    <t>N</t>
  </si>
  <si>
    <t>O</t>
  </si>
  <si>
    <t>P1</t>
  </si>
  <si>
    <t>P2</t>
  </si>
  <si>
    <t>P3</t>
  </si>
  <si>
    <t>P4</t>
  </si>
  <si>
    <t>Ticker</t>
  </si>
  <si>
    <t>X</t>
  </si>
  <si>
    <t xml:space="preserve"> </t>
  </si>
  <si>
    <t xml:space="preserve">  Facebook, Inc.</t>
  </si>
  <si>
    <t xml:space="preserve">  CGI Group, Inc.</t>
  </si>
  <si>
    <t xml:space="preserve">  Athenahealth</t>
  </si>
  <si>
    <t xml:space="preserve">  Castlight Health, Inc.</t>
  </si>
  <si>
    <t xml:space="preserve">  Tesla Motors, Inc.</t>
  </si>
  <si>
    <t xml:space="preserve">  LinkedIn</t>
  </si>
  <si>
    <t xml:space="preserve">  Groupon, Inc.</t>
  </si>
  <si>
    <t xml:space="preserve">  Zynga, Inc.</t>
  </si>
  <si>
    <t xml:space="preserve">  Accenture PLC Class A</t>
  </si>
  <si>
    <t xml:space="preserve">  Goldman Sachs Group, Inc.</t>
  </si>
  <si>
    <t xml:space="preserve">  Morgan Stanley</t>
  </si>
  <si>
    <t xml:space="preserve">  State Street Corp</t>
  </si>
  <si>
    <t xml:space="preserve">  Microsoft</t>
  </si>
  <si>
    <t xml:space="preserve">  IBM</t>
  </si>
  <si>
    <t xml:space="preserve">  T.Rowe Price</t>
  </si>
  <si>
    <t xml:space="preserve">  Wal-Mart</t>
  </si>
  <si>
    <t xml:space="preserve">  Verisign</t>
  </si>
  <si>
    <t xml:space="preserve">  Boston Scientific</t>
  </si>
  <si>
    <t xml:space="preserve">  DropBox, Inc. (Goldman Sachs)</t>
  </si>
  <si>
    <t xml:space="preserve">  Fidelity Securities Lending Cash Central Fund</t>
  </si>
  <si>
    <t xml:space="preserve">  Janus Cash Liquidity Fund</t>
  </si>
  <si>
    <t xml:space="preserve">  CBS Corporation</t>
  </si>
  <si>
    <t xml:space="preserve">  NBC - Comcast</t>
  </si>
  <si>
    <t xml:space="preserve">  FOX - News Corp</t>
  </si>
  <si>
    <t xml:space="preserve">  Time Warner Cable</t>
  </si>
  <si>
    <t xml:space="preserve"> TOTAL INVESTED ($, up to)</t>
  </si>
  <si>
    <t xml:space="preserve">  Baidu, Inc. (China)</t>
  </si>
  <si>
    <t xml:space="preserve">  Fidelity Central Cash Fund</t>
  </si>
  <si>
    <t xml:space="preserve">  MFS Institutional Money Market Portfolio</t>
  </si>
  <si>
    <t xml:space="preserve">  ABC - Walt Disney Company</t>
  </si>
  <si>
    <t xml:space="preserve">  JPMorgan Chase</t>
  </si>
  <si>
    <t>Legend:</t>
  </si>
  <si>
    <t xml:space="preserve"> = stock or bond  (column) held by the fund (row)</t>
  </si>
  <si>
    <t>Income and Value:</t>
  </si>
  <si>
    <t xml:space="preserve"> = Facebook stock "dark pool" (row)</t>
  </si>
  <si>
    <t>Financial Leasing Services</t>
  </si>
  <si>
    <t>Fairfield Associates</t>
  </si>
  <si>
    <t>Forty-Five Belden Corporation</t>
  </si>
  <si>
    <t>Isolep Enterprises</t>
  </si>
  <si>
    <t>Yerac Associates</t>
  </si>
  <si>
    <t>11 Zindfandel Lane - Home &amp; Vineyard - St. Helena, CA</t>
  </si>
  <si>
    <t>1600 Atlas Peak Road - Real Estate Investment - Napa, CA</t>
  </si>
  <si>
    <t>25 Point Lobos - Commerical Property - San Francisco, CA</t>
  </si>
  <si>
    <t>45 Belden Place - Four Story Commerical Building - San Francisco, CA</t>
  </si>
  <si>
    <t>723 Mule Ears Court - Townhome - Norden, CA</t>
  </si>
  <si>
    <t>820 Sir Francis Drake Blvd. - Commercial Property - San Anselmo, CA</t>
  </si>
  <si>
    <t>Active LLC - Ltd. Partnership Investment in the Active Network - San Francisco, CA</t>
  </si>
  <si>
    <t>Alcatel Lucent Ads Common Stock</t>
  </si>
  <si>
    <t>Active Network Inc. Common Stock</t>
  </si>
  <si>
    <t>Alcoa Inc. Common Stock</t>
  </si>
  <si>
    <t>Apple Inc. Common Stock</t>
  </si>
  <si>
    <t>Aristotle LLC - Ltd. Partnership Investment in Aristotle Publishing Inc. - San Francisco, CA</t>
  </si>
  <si>
    <t>Auberge du Soleil - Ltd. Partnership Investment in Resort Hotel - Rutherford, CA</t>
  </si>
  <si>
    <t>Bank of America - Checking Account - San Francisco, CA</t>
  </si>
  <si>
    <t>Bank of America - Checking Account - Washington, DC</t>
  </si>
  <si>
    <t xml:space="preserve">BF Enterprises Common Stock </t>
  </si>
  <si>
    <t>Borel Real Estate Company - Ltd. Partnership Interest in Shopping Center - San Mateo, CA</t>
  </si>
  <si>
    <t>Broadcom Corp. Common Stock</t>
  </si>
  <si>
    <t>City Car Services LLC - Ltd. Partnership Investment in Limosine Company - Hingham, MA</t>
  </si>
  <si>
    <t>City National Bank - Checking Account - San Francisco, CA</t>
  </si>
  <si>
    <t>City National Securities - Brokerage Money Market Account - San Francisco, CA (Opened Account in 2011)</t>
  </si>
  <si>
    <t>Clean Energy Fuels Corp. Common Stock</t>
  </si>
  <si>
    <t>Comcast Common Stock</t>
  </si>
  <si>
    <t>Command Audio Preferred Stock - investment in Audio on Demand Company - Redwood City, CA</t>
  </si>
  <si>
    <t>Congressional Credit Union - Checking Account Washington, DC</t>
  </si>
  <si>
    <t xml:space="preserve">Dow Chemical Company Common Stock </t>
  </si>
  <si>
    <t>EDI Associates - Ltd. Partnership investment in El Dorado Hotel - Sonoma, CA</t>
  </si>
  <si>
    <t xml:space="preserve">Emulex Common Stock </t>
  </si>
  <si>
    <t>ELX</t>
  </si>
  <si>
    <t>Entropic Communications Inc. Common Stock</t>
  </si>
  <si>
    <t>Fastnet Common Stock</t>
  </si>
  <si>
    <t>Financial Leasing Services - Investment Consulting Company - San Francisco, CA</t>
  </si>
  <si>
    <t>Golub Capital Partners - Equity Investment Fund - New York, NY</t>
  </si>
  <si>
    <t>Infospace Inc. Common Stock</t>
  </si>
  <si>
    <t>Interactive Brokers Group Inc. Common Stock</t>
  </si>
  <si>
    <t>Internet Cap. Group Common Stock</t>
  </si>
  <si>
    <t>J.Crew Group Inc. Common Stock</t>
  </si>
  <si>
    <t>Lions Gate Limited LLC - Ltd. Partnership Investment in CordeValle Gold Development - San Martin, CA</t>
  </si>
  <si>
    <t>Marquestry Antiques - Ltd Partnership interest in Antiques Company - San Francisco, CA</t>
  </si>
  <si>
    <t xml:space="preserve">Matthews Asia Dividend Fund </t>
  </si>
  <si>
    <t xml:space="preserve">MAPIX </t>
  </si>
  <si>
    <t xml:space="preserve">Matthews Asia Focus Fund </t>
  </si>
  <si>
    <t xml:space="preserve">MAFSX </t>
  </si>
  <si>
    <t xml:space="preserve">Matthews Asia Growth Fund </t>
  </si>
  <si>
    <t xml:space="preserve">MPACX </t>
  </si>
  <si>
    <t xml:space="preserve">Matthews Asia Science and Technology Fund </t>
  </si>
  <si>
    <t xml:space="preserve">MATFX </t>
  </si>
  <si>
    <t xml:space="preserve">Matthews Asia Small Companies Fund </t>
  </si>
  <si>
    <t xml:space="preserve">MSMLX </t>
  </si>
  <si>
    <t xml:space="preserve">Matthews Asia Strategic Income Fund </t>
  </si>
  <si>
    <t xml:space="preserve">MAINX </t>
  </si>
  <si>
    <t xml:space="preserve">Matthews Asian Growth and Income Fund </t>
  </si>
  <si>
    <t xml:space="preserve">MACSX </t>
  </si>
  <si>
    <t xml:space="preserve">Matthews China Dividend Fund </t>
  </si>
  <si>
    <t xml:space="preserve">MCDFX </t>
  </si>
  <si>
    <t xml:space="preserve">Matthews China Fund </t>
  </si>
  <si>
    <t xml:space="preserve">MCHFX </t>
  </si>
  <si>
    <t xml:space="preserve">Matthews China Small Companies Fund </t>
  </si>
  <si>
    <t xml:space="preserve">MCSMX </t>
  </si>
  <si>
    <t xml:space="preserve">Matthews Emerging Asia Fund </t>
  </si>
  <si>
    <t xml:space="preserve">MEASX </t>
  </si>
  <si>
    <t xml:space="preserve">Matthews India Fund </t>
  </si>
  <si>
    <t xml:space="preserve">MINDX </t>
  </si>
  <si>
    <t xml:space="preserve">Matthews Japan Fund </t>
  </si>
  <si>
    <t xml:space="preserve">MJFOX </t>
  </si>
  <si>
    <t xml:space="preserve">Matthews Korea Fund </t>
  </si>
  <si>
    <t xml:space="preserve">MAKOX </t>
  </si>
  <si>
    <t xml:space="preserve">Matthews Pacific Tiger Fund </t>
  </si>
  <si>
    <t xml:space="preserve">MAPTX </t>
  </si>
  <si>
    <t>McGrath Rentcorp. Inc. Common Stock</t>
  </si>
  <si>
    <t>Morningstar Inc. Common Stock</t>
  </si>
  <si>
    <t>Mosher Partners LP - Undeveloped Residential Real Estate Investment - Sacramento, CA</t>
  </si>
  <si>
    <t>Nautilus Leasing Services - Container Leasing Company - San Francisco, CA</t>
  </si>
  <si>
    <t>Nine Forty Five Battery LLC - General Partners in 945 Batterh Street Office Building - San Francisco, CA</t>
  </si>
  <si>
    <t>Nine Hundred One Battery - Ltd. Partnership Interest in 901 Battery Street Office Building - San Francisco</t>
  </si>
  <si>
    <t>Oakwood Homes Corp. Bonds</t>
  </si>
  <si>
    <t>Odyssey LLC - Ltd. Partnership Interest in Venture Capital Investment Firm - San Francisco, CA</t>
  </si>
  <si>
    <t>Piatti Restaurant Co. - Ltd. Partnership Investment in Restaurant Company - Tiburon, CA</t>
  </si>
  <si>
    <t>QualComm Inc. Common Stock</t>
  </si>
  <si>
    <t>Robert Half Intl. Inc. Common Stock</t>
  </si>
  <si>
    <t>Russel Ranch LLC - Ltd. Partner in Undeveloped Residential Real Estate Investment - Sacramento, CA</t>
  </si>
  <si>
    <t>Salesforce.com Common Stock</t>
  </si>
  <si>
    <t>Shutterfly Common Stock</t>
  </si>
  <si>
    <t>Sierra Vista Baseline Investors LP - Ltd. Partnership in Undevelped Real Estate Investment - Sacramento, CA</t>
  </si>
  <si>
    <t>Speakeasy Investors LP - Ltd. Partnershp Investment in DSL Broadband Services Provider, Seattle, WA</t>
  </si>
  <si>
    <t>Stoneridge LLC - Ltd. Partner in Undeveloped Residential Real Estate Investment - Sacramento, CA</t>
  </si>
  <si>
    <t>Tripath Technology Inc. Common Stock</t>
  </si>
  <si>
    <t>Trivium LLC - Ltd. Partnership Investment in E-business Software Solutions Company - San Francisco, CA</t>
  </si>
  <si>
    <t>Union Bank of California - Checking Account - San Francisco, CA</t>
  </si>
  <si>
    <t>Union Bank of California - Pelosi Trust Checking Account - San Francisco, CA</t>
  </si>
  <si>
    <t>Union Bank of California Money Market Account - San Fancisco, CA</t>
  </si>
  <si>
    <t>UnionBanc Investment Services Money Market Fund - San Francisco, CA (Account Closed 2011)</t>
  </si>
  <si>
    <t>United Football League - Ltd. Partnership Interest in Football League - Jacksonville, FL</t>
  </si>
  <si>
    <t>Visa Inc. Common Stock</t>
  </si>
  <si>
    <t>W.R. Hambrecht &amp; Co. Brokerage Money Market Account - Berwyn, PA</t>
  </si>
  <si>
    <t>Wells Fargo Bank - Checking Account - San Francisco, CA</t>
  </si>
  <si>
    <t>Yerac Associates - Limited Partner in Investment Fund - San Francisco, CA</t>
  </si>
  <si>
    <t>x</t>
  </si>
  <si>
    <t>Facebook, Inc.</t>
  </si>
  <si>
    <t>Hambrecht</t>
  </si>
  <si>
    <t>Venrock</t>
  </si>
  <si>
    <t xml:space="preserve">IDG Ventures </t>
  </si>
  <si>
    <t>Accel Partners</t>
  </si>
  <si>
    <t xml:space="preserve"> NBC Universal</t>
  </si>
  <si>
    <t>Cooley Godward LLP</t>
  </si>
  <si>
    <t xml:space="preserve"> Harvard Crony</t>
  </si>
  <si>
    <t xml:space="preserve"> Meritech Management LLP</t>
  </si>
  <si>
    <t xml:space="preserve"> Ann H. Lamont</t>
  </si>
  <si>
    <t xml:space="preserve">  Yuri Milner, Mail.ru</t>
  </si>
  <si>
    <t xml:space="preserve">  Marc Andreessen, Andreessen Horowitz</t>
  </si>
  <si>
    <t>Reid Hoffman</t>
  </si>
  <si>
    <t>CLNE</t>
  </si>
  <si>
    <t>BRCM</t>
  </si>
  <si>
    <t>ICGE</t>
  </si>
  <si>
    <t>Granite Ventures LP - Ltd. Partnership  Interest in Vent. Cap. Investing in Comms &amp; Software - San Fran., CA</t>
  </si>
  <si>
    <t>Matthews Int'l Capital Mgmt LLC - Ltd. Prtnrshp Interest in Co Specializing in Asian inv. - San Fran., CA</t>
  </si>
  <si>
    <t>Matthews Int'l Mutual Fund</t>
  </si>
  <si>
    <t>iBiquity Digital Corporation Pref. Stock - Inv. in Digital Radio Systems Co - Columbia, MD</t>
  </si>
  <si>
    <t>Digital Fountain Preferred Stock - Investment in Content Distribution Servers Company - San Fran., CA</t>
  </si>
  <si>
    <t>CollabNet LLC - Ltd. Partnership investment in Collaborative Software Development Company - San Fran., CA</t>
  </si>
  <si>
    <t>Attensity Grp. Inc. Pref. Stock - Investment in Hosted Analytical Software Application Co - Palo Alto, CA</t>
  </si>
  <si>
    <t>ACTV</t>
  </si>
  <si>
    <t>QCOM</t>
  </si>
  <si>
    <t>United Football League Sacramento Mnt'n Lions Team - Ltd. Partnership Int. in Football Franchise - Sacramento, CA</t>
  </si>
  <si>
    <t>BidClerk Inc. Pref. Stck - Inv. in Contracting Ind. Online Svcs Co - S. San Fran. CA</t>
  </si>
  <si>
    <t>Vizu Corp. Pref. Stck - Inv. in Digital Brand Advert.Mgmt Co - San Fran., CA</t>
  </si>
  <si>
    <t>Thirteen Hundred One Sansome LLC - General Partner in 1301 Sansome St. Office Bldg. - San Fran., CA</t>
  </si>
  <si>
    <t>Nancy Pelosi, Financial Disclosure, 2011, sub. May 15, 2012</t>
  </si>
  <si>
    <t xml:space="preserve">Total Funds holding Facebook interests = </t>
  </si>
  <si>
    <t xml:space="preserve">Total number of Facebook interests within the Funds = </t>
  </si>
  <si>
    <t xml:space="preserve"> BlackRock, Inc.</t>
  </si>
  <si>
    <t xml:space="preserve"> In-Qtel</t>
  </si>
  <si>
    <t>Facebook "Dark Pools" Interest</t>
  </si>
  <si>
    <t xml:space="preserve"> Sands Capital Management LLP</t>
  </si>
  <si>
    <t xml:space="preserve"> Fenwick &amp; West LLP</t>
  </si>
  <si>
    <t xml:space="preserve"> = tag along beneficiary</t>
  </si>
  <si>
    <t xml:space="preserve"> Undisclosed</t>
  </si>
  <si>
    <t xml:space="preserve"> J - $0-15,000</t>
  </si>
  <si>
    <t xml:space="preserve"> K - $15,001-50,000</t>
  </si>
  <si>
    <t xml:space="preserve"> L - $50,001-100,000</t>
  </si>
  <si>
    <t xml:space="preserve"> M - $100,001-250,000</t>
  </si>
  <si>
    <t xml:space="preserve"> N - $250,001-500,000</t>
  </si>
  <si>
    <t xml:space="preserve"> O - $500,001-1,000,000</t>
  </si>
  <si>
    <t xml:space="preserve"> P1 - $1,000,001-5,000,000</t>
  </si>
  <si>
    <t xml:space="preserve"> P2 - $5,000,000-25,000,000</t>
  </si>
  <si>
    <t xml:space="preserve"> P3 - 425,000,001-50,000,000</t>
  </si>
  <si>
    <t xml:space="preserve"> P4 - 450,000,000+</t>
  </si>
  <si>
    <t>No.</t>
  </si>
  <si>
    <t>Direct Facebook "Dark Pools" Holding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</si>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</sst>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22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26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6"/>
      <color indexed="8"/>
      <name val="Arial"/>
      <family val="2"/>
    </font>
    <font>
      <u/>
      <sz val="16"/>
      <color theme="10"/>
      <name val="Calibri"/>
      <family val="2"/>
      <scheme val="minor"/>
    </font>
    <font>
      <u/>
      <sz val="16"/>
      <color indexed="12"/>
      <name val="Calibri"/>
      <family val="2"/>
    </font>
    <font>
      <sz val="16"/>
      <color theme="1"/>
      <name val="Calibri"/>
      <family val="2"/>
      <scheme val="minor"/>
    </font>
    <font>
      <sz val="16"/>
      <color indexed="10"/>
      <name val="Calibri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sz val="28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26"/>
      <color indexed="8"/>
      <name val="Calibri"/>
      <family val="2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2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42" fontId="2" fillId="3" borderId="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42" fontId="2" fillId="2" borderId="1" xfId="0" applyNumberFormat="1" applyFont="1" applyFill="1" applyBorder="1"/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1" fontId="2" fillId="3" borderId="1" xfId="0" applyNumberFormat="1" applyFont="1" applyFill="1" applyBorder="1" applyAlignment="1">
      <alignment vertical="center"/>
    </xf>
    <xf numFmtId="41" fontId="2" fillId="2" borderId="1" xfId="0" applyNumberFormat="1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41" fontId="2" fillId="3" borderId="0" xfId="0" applyNumberFormat="1" applyFont="1" applyFill="1" applyBorder="1" applyAlignment="1">
      <alignment vertical="center"/>
    </xf>
    <xf numFmtId="42" fontId="2" fillId="3" borderId="0" xfId="0" applyNumberFormat="1" applyFont="1" applyFill="1" applyBorder="1" applyAlignment="1">
      <alignment vertical="center"/>
    </xf>
    <xf numFmtId="0" fontId="2" fillId="0" borderId="0" xfId="0" applyFont="1" applyBorder="1"/>
    <xf numFmtId="0" fontId="2" fillId="0" borderId="1" xfId="0" applyFont="1" applyFill="1" applyBorder="1"/>
    <xf numFmtId="0" fontId="2" fillId="2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42" fontId="2" fillId="3" borderId="3" xfId="0" applyNumberFormat="1" applyFont="1" applyFill="1" applyBorder="1"/>
    <xf numFmtId="42" fontId="2" fillId="2" borderId="3" xfId="0" applyNumberFormat="1" applyFont="1" applyFill="1" applyBorder="1"/>
    <xf numFmtId="0" fontId="1" fillId="3" borderId="5" xfId="0" applyFont="1" applyFill="1" applyBorder="1" applyAlignment="1">
      <alignment horizontal="center" textRotation="55"/>
    </xf>
    <xf numFmtId="0" fontId="1" fillId="3" borderId="5" xfId="0" applyFont="1" applyFill="1" applyBorder="1" applyAlignment="1">
      <alignment horizontal="center" vertical="justify" textRotation="55"/>
    </xf>
    <xf numFmtId="0" fontId="2" fillId="0" borderId="0" xfId="0" applyFont="1" applyBorder="1" applyAlignment="1">
      <alignment textRotation="55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7" fillId="2" borderId="1" xfId="1" applyFont="1" applyFill="1" applyBorder="1"/>
    <xf numFmtId="0" fontId="9" fillId="2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42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0" borderId="0" xfId="0" applyFont="1" applyBorder="1"/>
    <xf numFmtId="0" fontId="9" fillId="3" borderId="0" xfId="0" applyFont="1" applyFill="1" applyBorder="1" applyAlignment="1">
      <alignment horizontal="center"/>
    </xf>
    <xf numFmtId="42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/>
    <xf numFmtId="41" fontId="2" fillId="3" borderId="0" xfId="0" applyNumberFormat="1" applyFont="1" applyFill="1" applyBorder="1"/>
    <xf numFmtId="0" fontId="10" fillId="3" borderId="0" xfId="0" applyFont="1" applyFill="1" applyBorder="1" applyAlignment="1">
      <alignment horizontal="center"/>
    </xf>
    <xf numFmtId="41" fontId="2" fillId="3" borderId="0" xfId="0" applyNumberFormat="1" applyFont="1" applyFill="1" applyBorder="1" applyAlignment="1">
      <alignment horizontal="center"/>
    </xf>
    <xf numFmtId="42" fontId="9" fillId="0" borderId="0" xfId="0" applyNumberFormat="1" applyFont="1" applyBorder="1"/>
    <xf numFmtId="0" fontId="2" fillId="0" borderId="0" xfId="0" applyFont="1" applyFill="1" applyBorder="1" applyAlignment="1">
      <alignment vertical="center" textRotation="55"/>
    </xf>
    <xf numFmtId="0" fontId="1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textRotation="55"/>
    </xf>
    <xf numFmtId="0" fontId="1" fillId="3" borderId="8" xfId="0" applyFont="1" applyFill="1" applyBorder="1" applyAlignment="1">
      <alignment horizontal="center" vertical="justify" textRotation="55"/>
    </xf>
    <xf numFmtId="0" fontId="2" fillId="3" borderId="9" xfId="0" applyFont="1" applyFill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2" fillId="3" borderId="0" xfId="0" applyNumberFormat="1" applyFont="1" applyFill="1" applyBorder="1"/>
    <xf numFmtId="0" fontId="2" fillId="3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horizontal="center"/>
    </xf>
    <xf numFmtId="41" fontId="11" fillId="3" borderId="0" xfId="0" applyNumberFormat="1" applyFont="1" applyFill="1" applyBorder="1" applyAlignment="1">
      <alignment vertical="center"/>
    </xf>
    <xf numFmtId="42" fontId="11" fillId="3" borderId="0" xfId="0" applyNumberFormat="1" applyFont="1" applyFill="1" applyBorder="1" applyAlignment="1">
      <alignment vertical="center"/>
    </xf>
    <xf numFmtId="41" fontId="2" fillId="3" borderId="2" xfId="0" applyNumberFormat="1" applyFont="1" applyFill="1" applyBorder="1" applyAlignment="1">
      <alignment vertical="center"/>
    </xf>
    <xf numFmtId="41" fontId="2" fillId="2" borderId="2" xfId="0" applyNumberFormat="1" applyFont="1" applyFill="1" applyBorder="1" applyAlignment="1">
      <alignment vertical="center"/>
    </xf>
    <xf numFmtId="42" fontId="2" fillId="3" borderId="10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1" fontId="2" fillId="3" borderId="10" xfId="0" applyNumberFormat="1" applyFont="1" applyFill="1" applyBorder="1" applyAlignment="1">
      <alignment vertical="center"/>
    </xf>
    <xf numFmtId="41" fontId="2" fillId="2" borderId="10" xfId="0" applyNumberFormat="1" applyFont="1" applyFill="1" applyBorder="1" applyAlignment="1">
      <alignment vertical="center"/>
    </xf>
    <xf numFmtId="42" fontId="2" fillId="2" borderId="10" xfId="0" applyNumberFormat="1" applyFont="1" applyFill="1" applyBorder="1"/>
    <xf numFmtId="42" fontId="2" fillId="3" borderId="10" xfId="0" applyNumberFormat="1" applyFont="1" applyFill="1" applyBorder="1"/>
    <xf numFmtId="42" fontId="11" fillId="3" borderId="12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8" fillId="2" borderId="14" xfId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8" fillId="2" borderId="2" xfId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17" xfId="0" applyFont="1" applyBorder="1"/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42" fontId="2" fillId="3" borderId="20" xfId="0" applyNumberFormat="1" applyFont="1" applyFill="1" applyBorder="1"/>
    <xf numFmtId="0" fontId="2" fillId="3" borderId="17" xfId="0" applyFont="1" applyFill="1" applyBorder="1" applyAlignment="1">
      <alignment horizontal="center" vertical="center"/>
    </xf>
    <xf numFmtId="42" fontId="2" fillId="3" borderId="17" xfId="0" applyNumberFormat="1" applyFont="1" applyFill="1" applyBorder="1"/>
    <xf numFmtId="0" fontId="2" fillId="3" borderId="17" xfId="0" applyFont="1" applyFill="1" applyBorder="1"/>
    <xf numFmtId="0" fontId="2" fillId="3" borderId="18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41" fontId="2" fillId="3" borderId="22" xfId="0" applyNumberFormat="1" applyFont="1" applyFill="1" applyBorder="1" applyAlignment="1">
      <alignment vertical="center"/>
    </xf>
    <xf numFmtId="41" fontId="2" fillId="3" borderId="17" xfId="0" applyNumberFormat="1" applyFont="1" applyFill="1" applyBorder="1" applyAlignment="1">
      <alignment vertical="center"/>
    </xf>
    <xf numFmtId="41" fontId="2" fillId="3" borderId="18" xfId="0" applyNumberFormat="1" applyFont="1" applyFill="1" applyBorder="1" applyAlignment="1">
      <alignment vertical="center"/>
    </xf>
    <xf numFmtId="42" fontId="2" fillId="3" borderId="22" xfId="0" applyNumberFormat="1" applyFont="1" applyFill="1" applyBorder="1" applyAlignment="1">
      <alignment vertical="center"/>
    </xf>
    <xf numFmtId="0" fontId="11" fillId="3" borderId="23" xfId="0" applyFont="1" applyFill="1" applyBorder="1" applyAlignment="1">
      <alignment horizontal="center"/>
    </xf>
    <xf numFmtId="0" fontId="2" fillId="3" borderId="24" xfId="0" applyNumberFormat="1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 vertical="center"/>
    </xf>
    <xf numFmtId="42" fontId="11" fillId="3" borderId="26" xfId="0" applyNumberFormat="1" applyFont="1" applyFill="1" applyBorder="1" applyAlignment="1">
      <alignment vertical="center"/>
    </xf>
    <xf numFmtId="42" fontId="11" fillId="3" borderId="24" xfId="0" applyNumberFormat="1" applyFont="1" applyFill="1" applyBorder="1" applyAlignment="1">
      <alignment vertical="center"/>
    </xf>
    <xf numFmtId="42" fontId="14" fillId="6" borderId="27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center"/>
    </xf>
    <xf numFmtId="42" fontId="19" fillId="3" borderId="0" xfId="0" applyNumberFormat="1" applyFont="1" applyFill="1" applyBorder="1" applyAlignment="1">
      <alignment horizontal="right"/>
    </xf>
    <xf numFmtId="0" fontId="9" fillId="3" borderId="28" xfId="0" applyFont="1" applyFill="1" applyBorder="1" applyAlignment="1">
      <alignment horizontal="center"/>
    </xf>
    <xf numFmtId="41" fontId="2" fillId="3" borderId="28" xfId="0" applyNumberFormat="1" applyFont="1" applyFill="1" applyBorder="1"/>
    <xf numFmtId="42" fontId="2" fillId="6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0" fillId="3" borderId="29" xfId="0" applyFont="1" applyFill="1" applyBorder="1" applyAlignment="1">
      <alignment horizontal="center"/>
    </xf>
    <xf numFmtId="0" fontId="20" fillId="3" borderId="29" xfId="0" applyFont="1" applyFill="1" applyBorder="1" applyAlignment="1">
      <alignment horizontal="left"/>
    </xf>
    <xf numFmtId="42" fontId="20" fillId="3" borderId="29" xfId="0" applyNumberFormat="1" applyFont="1" applyFill="1" applyBorder="1" applyAlignment="1">
      <alignment horizontal="center"/>
    </xf>
    <xf numFmtId="0" fontId="20" fillId="3" borderId="29" xfId="0" applyFont="1" applyFill="1" applyBorder="1"/>
    <xf numFmtId="41" fontId="14" fillId="3" borderId="29" xfId="0" applyNumberFormat="1" applyFont="1" applyFill="1" applyBorder="1" applyAlignment="1">
      <alignment horizontal="right"/>
    </xf>
    <xf numFmtId="0" fontId="9" fillId="3" borderId="3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/>
    </xf>
    <xf numFmtId="0" fontId="2" fillId="0" borderId="28" xfId="0" applyFont="1" applyFill="1" applyBorder="1"/>
    <xf numFmtId="0" fontId="2" fillId="0" borderId="28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 indent="2"/>
    </xf>
    <xf numFmtId="0" fontId="9" fillId="3" borderId="28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2"/>
    </xf>
    <xf numFmtId="0" fontId="2" fillId="6" borderId="3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41" fontId="2" fillId="3" borderId="35" xfId="0" applyNumberFormat="1" applyFont="1" applyFill="1" applyBorder="1" applyAlignment="1">
      <alignment vertical="center"/>
    </xf>
    <xf numFmtId="41" fontId="2" fillId="3" borderId="6" xfId="0" applyNumberFormat="1" applyFont="1" applyFill="1" applyBorder="1" applyAlignment="1">
      <alignment vertical="center"/>
    </xf>
    <xf numFmtId="41" fontId="2" fillId="3" borderId="32" xfId="0" applyNumberFormat="1" applyFont="1" applyFill="1" applyBorder="1" applyAlignment="1">
      <alignment vertical="center"/>
    </xf>
    <xf numFmtId="42" fontId="2" fillId="3" borderId="35" xfId="0" applyNumberFormat="1" applyFont="1" applyFill="1" applyBorder="1" applyAlignment="1">
      <alignment vertical="center"/>
    </xf>
    <xf numFmtId="0" fontId="2" fillId="8" borderId="36" xfId="0" applyFont="1" applyFill="1" applyBorder="1" applyAlignment="1">
      <alignment vertical="center"/>
    </xf>
    <xf numFmtId="0" fontId="2" fillId="8" borderId="31" xfId="0" applyFont="1" applyFill="1" applyBorder="1" applyAlignment="1">
      <alignment horizontal="center" vertical="center"/>
    </xf>
    <xf numFmtId="41" fontId="19" fillId="3" borderId="28" xfId="0" applyNumberFormat="1" applyFont="1" applyFill="1" applyBorder="1" applyAlignment="1">
      <alignment horizontal="right"/>
    </xf>
    <xf numFmtId="42" fontId="2" fillId="3" borderId="30" xfId="0" applyNumberFormat="1" applyFont="1" applyFill="1" applyBorder="1"/>
    <xf numFmtId="0" fontId="1" fillId="3" borderId="37" xfId="0" applyFont="1" applyFill="1" applyBorder="1" applyAlignment="1">
      <alignment horizontal="center" textRotation="55"/>
    </xf>
    <xf numFmtId="0" fontId="13" fillId="0" borderId="5" xfId="0" applyFont="1" applyBorder="1" applyAlignment="1"/>
    <xf numFmtId="41" fontId="2" fillId="3" borderId="5" xfId="0" applyNumberFormat="1" applyFont="1" applyFill="1" applyBorder="1" applyAlignment="1">
      <alignment textRotation="55"/>
    </xf>
    <xf numFmtId="41" fontId="2" fillId="3" borderId="16" xfId="0" applyNumberFormat="1" applyFont="1" applyFill="1" applyBorder="1" applyAlignment="1">
      <alignment textRotation="55"/>
    </xf>
    <xf numFmtId="42" fontId="15" fillId="3" borderId="39" xfId="0" applyNumberFormat="1" applyFont="1" applyFill="1" applyBorder="1" applyAlignment="1">
      <alignment horizontal="center" textRotation="55"/>
    </xf>
    <xf numFmtId="0" fontId="12" fillId="8" borderId="40" xfId="0" applyFont="1" applyFill="1" applyBorder="1" applyAlignment="1">
      <alignment horizontal="left" vertical="center"/>
    </xf>
    <xf numFmtId="0" fontId="2" fillId="8" borderId="41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41" fontId="2" fillId="8" borderId="44" xfId="0" applyNumberFormat="1" applyFont="1" applyFill="1" applyBorder="1" applyAlignment="1">
      <alignment vertical="center"/>
    </xf>
    <xf numFmtId="41" fontId="2" fillId="8" borderId="40" xfId="0" applyNumberFormat="1" applyFont="1" applyFill="1" applyBorder="1" applyAlignment="1">
      <alignment vertical="center"/>
    </xf>
    <xf numFmtId="41" fontId="2" fillId="8" borderId="41" xfId="0" applyNumberFormat="1" applyFont="1" applyFill="1" applyBorder="1" applyAlignment="1">
      <alignment vertical="center"/>
    </xf>
    <xf numFmtId="42" fontId="2" fillId="8" borderId="44" xfId="0" applyNumberFormat="1" applyFont="1" applyFill="1" applyBorder="1" applyAlignment="1">
      <alignment vertical="center"/>
    </xf>
    <xf numFmtId="0" fontId="4" fillId="7" borderId="38" xfId="0" applyFont="1" applyFill="1" applyBorder="1" applyAlignment="1">
      <alignment horizontal="right" vertical="center"/>
    </xf>
    <xf numFmtId="0" fontId="1" fillId="7" borderId="45" xfId="0" applyFont="1" applyFill="1" applyBorder="1" applyAlignment="1">
      <alignment horizontal="center" vertical="center" textRotation="55"/>
    </xf>
    <xf numFmtId="0" fontId="1" fillId="7" borderId="13" xfId="0" applyFont="1" applyFill="1" applyBorder="1" applyAlignment="1">
      <alignment horizontal="center" vertical="center" textRotation="55"/>
    </xf>
    <xf numFmtId="0" fontId="16" fillId="7" borderId="46" xfId="0" quotePrefix="1" applyFont="1" applyFill="1" applyBorder="1" applyAlignment="1">
      <alignment horizontal="left" vertical="center"/>
    </xf>
    <xf numFmtId="0" fontId="1" fillId="7" borderId="38" xfId="0" applyFont="1" applyFill="1" applyBorder="1" applyAlignment="1">
      <alignment horizontal="center" vertical="center" textRotation="55"/>
    </xf>
    <xf numFmtId="3" fontId="6" fillId="7" borderId="38" xfId="0" applyNumberFormat="1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vertical="center" textRotation="55"/>
    </xf>
    <xf numFmtId="0" fontId="2" fillId="7" borderId="47" xfId="0" applyFont="1" applyFill="1" applyBorder="1" applyAlignment="1">
      <alignment vertical="center" textRotation="55"/>
    </xf>
    <xf numFmtId="0" fontId="17" fillId="7" borderId="46" xfId="0" quotePrefix="1" applyFont="1" applyFill="1" applyBorder="1" applyAlignment="1">
      <alignment horizontal="left" vertical="center"/>
    </xf>
    <xf numFmtId="0" fontId="1" fillId="7" borderId="46" xfId="0" quotePrefix="1" applyFont="1" applyFill="1" applyBorder="1" applyAlignment="1">
      <alignment horizontal="left" vertical="center"/>
    </xf>
    <xf numFmtId="0" fontId="1" fillId="7" borderId="48" xfId="0" applyFont="1" applyFill="1" applyBorder="1" applyAlignment="1">
      <alignment horizontal="center" vertical="center" textRotation="55"/>
    </xf>
    <xf numFmtId="41" fontId="2" fillId="7" borderId="49" xfId="0" applyNumberFormat="1" applyFont="1" applyFill="1" applyBorder="1" applyAlignment="1">
      <alignment vertical="center" textRotation="55"/>
    </xf>
    <xf numFmtId="41" fontId="2" fillId="7" borderId="38" xfId="0" applyNumberFormat="1" applyFont="1" applyFill="1" applyBorder="1" applyAlignment="1">
      <alignment vertical="center" textRotation="55"/>
    </xf>
    <xf numFmtId="41" fontId="2" fillId="7" borderId="45" xfId="0" applyNumberFormat="1" applyFont="1" applyFill="1" applyBorder="1" applyAlignment="1">
      <alignment vertical="center" textRotation="55"/>
    </xf>
    <xf numFmtId="42" fontId="1" fillId="7" borderId="49" xfId="0" applyNumberFormat="1" applyFont="1" applyFill="1" applyBorder="1" applyAlignment="1">
      <alignment horizontal="center" vertical="center" textRotation="55"/>
    </xf>
    <xf numFmtId="0" fontId="21" fillId="3" borderId="16" xfId="0" applyFont="1" applyFill="1" applyBorder="1" applyAlignment="1">
      <alignment horizontal="center" textRotation="55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blogs.wsj.com/deals/2012/08/24/who-else-has-a-big-bet-on-facebook/?mg=id-wsj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51485</xdr:colOff>
      <xdr:row>0</xdr:row>
      <xdr:rowOff>195314</xdr:rowOff>
    </xdr:from>
    <xdr:ext cx="11352771" cy="3728986"/>
    <xdr:sp macro="" textlink="">
      <xdr:nvSpPr>
        <xdr:cNvPr id="5" name="TextBox 4"/>
        <xdr:cNvSpPr txBox="1"/>
      </xdr:nvSpPr>
      <xdr:spPr>
        <a:xfrm>
          <a:off x="51485" y="195314"/>
          <a:ext cx="11352771" cy="3728986"/>
        </a:xfrm>
        <a:prstGeom prst="rect">
          <a:avLst/>
        </a:prstGeom>
        <a:ln w="38100">
          <a:solidFill>
            <a:srgbClr val="C00000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4400" b="0" i="1">
              <a:solidFill>
                <a:srgbClr val="C00000"/>
              </a:solidFill>
            </a:rPr>
            <a:t>Special Note</a:t>
          </a:r>
          <a:r>
            <a:rPr lang="en-US" sz="4400" b="0">
              <a:solidFill>
                <a:srgbClr val="C00000"/>
              </a:solidFill>
            </a:rPr>
            <a:t>: </a:t>
          </a:r>
          <a:r>
            <a:rPr lang="en-US" sz="4400" b="1">
              <a:solidFill>
                <a:srgbClr val="C00000"/>
              </a:solidFill>
            </a:rPr>
            <a:t>Granite Ventures</a:t>
          </a:r>
          <a:r>
            <a:rPr lang="en-US" sz="4400" b="0">
              <a:solidFill>
                <a:srgbClr val="C00000"/>
              </a:solidFill>
            </a:rPr>
            <a:t>, </a:t>
          </a:r>
          <a:r>
            <a:rPr lang="en-US" sz="4400" b="1">
              <a:solidFill>
                <a:srgbClr val="C00000"/>
              </a:solidFill>
            </a:rPr>
            <a:t>Matthews</a:t>
          </a:r>
          <a:r>
            <a:rPr lang="en-US" sz="4400" b="1" baseline="0">
              <a:solidFill>
                <a:srgbClr val="C00000"/>
              </a:solidFill>
            </a:rPr>
            <a:t> International</a:t>
          </a:r>
          <a:r>
            <a:rPr lang="en-US" sz="4400" b="0" baseline="0">
              <a:solidFill>
                <a:srgbClr val="C00000"/>
              </a:solidFill>
            </a:rPr>
            <a:t> and </a:t>
          </a:r>
          <a:r>
            <a:rPr lang="en-US" sz="4400" b="1" baseline="0">
              <a:solidFill>
                <a:srgbClr val="C00000"/>
              </a:solidFill>
            </a:rPr>
            <a:t>Salesforce.com</a:t>
          </a:r>
          <a:r>
            <a:rPr lang="en-US" sz="4400" b="0" baseline="0">
              <a:solidFill>
                <a:srgbClr val="C00000"/>
              </a:solidFill>
            </a:rPr>
            <a:t> tie Nancy Pelosi to a global network of Facebook cartel interests, incl. the </a:t>
          </a:r>
          <a:r>
            <a:rPr lang="en-US" sz="4400" b="1" baseline="0">
              <a:solidFill>
                <a:srgbClr val="C00000"/>
              </a:solidFill>
            </a:rPr>
            <a:t>CIA (In-Q-Tel)</a:t>
          </a:r>
          <a:r>
            <a:rPr lang="en-US" sz="4400" b="0" baseline="0">
              <a:solidFill>
                <a:srgbClr val="C00000"/>
              </a:solidFill>
            </a:rPr>
            <a:t>, </a:t>
          </a:r>
          <a:r>
            <a:rPr lang="en-US" sz="4400" b="1" baseline="0">
              <a:solidFill>
                <a:srgbClr val="C00000"/>
              </a:solidFill>
            </a:rPr>
            <a:t>NBC Universal</a:t>
          </a:r>
          <a:r>
            <a:rPr lang="en-US" sz="4400" b="0" baseline="0">
              <a:solidFill>
                <a:srgbClr val="C00000"/>
              </a:solidFill>
            </a:rPr>
            <a:t/>
          </a:r>
          <a:br>
            <a:rPr lang="en-US" sz="4400" b="0" baseline="0">
              <a:solidFill>
                <a:srgbClr val="C00000"/>
              </a:solidFill>
            </a:rPr>
          </a:br>
          <a:endParaRPr lang="en-US" sz="2400" b="0" baseline="0">
            <a:solidFill>
              <a:srgbClr val="C00000"/>
            </a:solidFill>
          </a:endParaRPr>
        </a:p>
        <a:p>
          <a:r>
            <a:rPr lang="en-US" sz="2800" b="0" i="1" baseline="0">
              <a:solidFill>
                <a:srgbClr val="C00000"/>
              </a:solidFill>
            </a:rPr>
            <a:t>Sources</a:t>
          </a:r>
          <a:r>
            <a:rPr lang="en-US" sz="2800" b="0" baseline="0">
              <a:solidFill>
                <a:srgbClr val="C00000"/>
              </a:solidFill>
            </a:rPr>
            <a:t>: </a:t>
          </a:r>
          <a:r>
            <a:rPr lang="en-US" sz="2800" b="0" i="1" baseline="0">
              <a:solidFill>
                <a:srgbClr val="C00000"/>
              </a:solidFill>
            </a:rPr>
            <a:t>Nancy Pelosi Financial Disclosure, 2011; Morningstar</a:t>
          </a:r>
          <a:r>
            <a:rPr lang="en-US" sz="2800" b="0" i="0" baseline="0">
              <a:solidFill>
                <a:srgbClr val="C00000"/>
              </a:solidFill>
            </a:rPr>
            <a:t>.</a:t>
          </a:r>
          <a:endParaRPr lang="en-US" sz="2800" b="0">
            <a:solidFill>
              <a:srgbClr val="C00000"/>
            </a:solidFill>
          </a:endParaRPr>
        </a:p>
      </xdr:txBody>
    </xdr:sp>
    <xdr:clientData/>
  </xdr:oneCellAnchor>
  <xdr:twoCellAnchor editAs="oneCell">
    <xdr:from>
      <xdr:col>3</xdr:col>
      <xdr:colOff>1</xdr:colOff>
      <xdr:row>104</xdr:row>
      <xdr:rowOff>231689</xdr:rowOff>
    </xdr:from>
    <xdr:to>
      <xdr:col>26</xdr:col>
      <xdr:colOff>69850</xdr:colOff>
      <xdr:row>137</xdr:row>
      <xdr:rowOff>205946</xdr:rowOff>
    </xdr:to>
    <xdr:pic>
      <xdr:nvPicPr>
        <xdr:cNvPr id="1026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5069" y="44896216"/>
          <a:ext cx="12684038" cy="8778446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182701</xdr:colOff>
      <xdr:row>2</xdr:row>
      <xdr:rowOff>236652</xdr:rowOff>
    </xdr:from>
    <xdr:ext cx="6294299" cy="4925897"/>
    <xdr:sp macro="" textlink="">
      <xdr:nvSpPr>
        <xdr:cNvPr id="23" name="TextBox 22"/>
        <xdr:cNvSpPr txBox="1"/>
      </xdr:nvSpPr>
      <xdr:spPr>
        <a:xfrm>
          <a:off x="21023401" y="5456352"/>
          <a:ext cx="6294299" cy="4925897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  <a:alpha val="50000"/>
              </a:schemeClr>
            </a:gs>
            <a:gs pos="50000">
              <a:schemeClr val="accent1">
                <a:tint val="44500"/>
                <a:satMod val="160000"/>
                <a:alpha val="51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 anchorCtr="1">
          <a:noAutofit/>
        </a:bodyPr>
        <a:lstStyle/>
        <a:p>
          <a:pPr algn="ctr"/>
          <a:r>
            <a:rPr lang="en-US" sz="54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Ethics Rule on </a:t>
          </a:r>
          <a:br>
            <a:rPr lang="en-US" sz="54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</a:br>
          <a:r>
            <a:rPr lang="en-US" sz="54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Conflicts of Interest:</a:t>
          </a:r>
        </a:p>
        <a:p>
          <a:pPr algn="ctr"/>
          <a:r>
            <a:rPr lang="en-US" sz="5400" b="1">
              <a:solidFill>
                <a:schemeClr val="tx1"/>
              </a:solidFill>
              <a:effectLst>
                <a:outerShdw blurRad="50800" dist="38100" dir="2700000" algn="tl" rotWithShape="0">
                  <a:schemeClr val="bg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"Avoid</a:t>
          </a:r>
          <a:r>
            <a:rPr lang="en-US" sz="5400" b="1" baseline="0">
              <a:solidFill>
                <a:schemeClr val="tx1"/>
              </a:solidFill>
              <a:effectLst>
                <a:outerShdw blurRad="50800" dist="38100" dir="2700000" algn="tl" rotWithShape="0">
                  <a:schemeClr val="bg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 impropriety and the appearance of impropriety."</a:t>
          </a:r>
          <a:endParaRPr lang="en-US" sz="5400" b="1">
            <a:solidFill>
              <a:schemeClr val="tx1"/>
            </a:solidFill>
            <a:effectLst>
              <a:outerShdw blurRad="50800" dist="38100" dir="2700000" algn="tl" rotWithShape="0">
                <a:schemeClr val="bg1">
                  <a:alpha val="40000"/>
                </a:schemeClr>
              </a:outerShdw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384463</xdr:colOff>
      <xdr:row>0</xdr:row>
      <xdr:rowOff>206950</xdr:rowOff>
    </xdr:from>
    <xdr:ext cx="18741737" cy="1407308"/>
    <xdr:sp macro="" textlink="">
      <xdr:nvSpPr>
        <xdr:cNvPr id="4" name="TextBox 3"/>
        <xdr:cNvSpPr txBox="1"/>
      </xdr:nvSpPr>
      <xdr:spPr>
        <a:xfrm>
          <a:off x="11395363" y="206950"/>
          <a:ext cx="18741737" cy="1407308"/>
        </a:xfrm>
        <a:prstGeom prst="rect">
          <a:avLst/>
        </a:prstGeom>
        <a:solidFill>
          <a:schemeClr val="bg1"/>
        </a:solidFill>
        <a:ln w="38100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800" b="1">
              <a:solidFill>
                <a:srgbClr val="0000FF"/>
              </a:solidFill>
            </a:rPr>
            <a:t>Ann H. Lamont</a:t>
          </a:r>
          <a:r>
            <a:rPr lang="en-US" sz="2800" baseline="0">
              <a:solidFill>
                <a:srgbClr val="0000FF"/>
              </a:solidFill>
            </a:rPr>
            <a:t>, </a:t>
          </a:r>
          <a:r>
            <a:rPr lang="en-US" sz="2800" b="1" baseline="0">
              <a:solidFill>
                <a:srgbClr val="0000FF"/>
              </a:solidFill>
            </a:rPr>
            <a:t>Meritech Management</a:t>
          </a:r>
          <a:r>
            <a:rPr lang="en-US" sz="2800" baseline="0">
              <a:solidFill>
                <a:srgbClr val="0000FF"/>
              </a:solidFill>
            </a:rPr>
            <a:t>, </a:t>
          </a:r>
          <a:r>
            <a:rPr lang="en-US" sz="2800" b="1" baseline="0">
              <a:solidFill>
                <a:srgbClr val="0000FF"/>
              </a:solidFill>
            </a:rPr>
            <a:t>Castlight Health</a:t>
          </a:r>
          <a:r>
            <a:rPr lang="en-US" sz="2800" baseline="0">
              <a:solidFill>
                <a:srgbClr val="0000FF"/>
              </a:solidFill>
            </a:rPr>
            <a:t>, directs much co-investing surrounding Obamacare. U.S. CTOs </a:t>
          </a:r>
          <a:r>
            <a:rPr lang="en-US" sz="2800" b="1" baseline="0">
              <a:solidFill>
                <a:srgbClr val="0000FF"/>
              </a:solidFill>
            </a:rPr>
            <a:t>Todd Y. Park</a:t>
          </a:r>
          <a:r>
            <a:rPr lang="en-US" sz="2800" baseline="0">
              <a:solidFill>
                <a:srgbClr val="0000FF"/>
              </a:solidFill>
            </a:rPr>
            <a:t> &amp; </a:t>
          </a:r>
          <a:r>
            <a:rPr lang="en-US" sz="2800" b="1" baseline="0">
              <a:solidFill>
                <a:srgbClr val="0000FF"/>
              </a:solidFill>
            </a:rPr>
            <a:t>Aneesh Chopra</a:t>
          </a:r>
          <a:r>
            <a:rPr lang="en-US" sz="2800" baseline="0">
              <a:solidFill>
                <a:srgbClr val="0000FF"/>
              </a:solidFill>
            </a:rPr>
            <a:t>, and Obamacare architect, </a:t>
          </a:r>
          <a:r>
            <a:rPr lang="en-US" sz="2800" b="1" baseline="0">
              <a:solidFill>
                <a:srgbClr val="0000FF"/>
              </a:solidFill>
            </a:rPr>
            <a:t>Robert P. Kocher, MD</a:t>
          </a:r>
          <a:r>
            <a:rPr lang="en-US" sz="2800" baseline="0">
              <a:solidFill>
                <a:srgbClr val="0000FF"/>
              </a:solidFill>
            </a:rPr>
            <a:t>, were evidently appointed to protect these plans, as well as to give away government "big healthcare data" to cronies in the US, Russia and China (see HHS "</a:t>
          </a:r>
          <a:r>
            <a:rPr lang="en-US" sz="2800" b="1" baseline="0">
              <a:solidFill>
                <a:srgbClr val="0000FF"/>
              </a:solidFill>
            </a:rPr>
            <a:t>Health Datapalooza</a:t>
          </a:r>
          <a:r>
            <a:rPr lang="en-US" sz="2800" baseline="0">
              <a:solidFill>
                <a:srgbClr val="0000FF"/>
              </a:solidFill>
            </a:rPr>
            <a:t>").</a:t>
          </a:r>
          <a:endParaRPr lang="en-US" sz="2800">
            <a:solidFill>
              <a:srgbClr val="0000FF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quote.morningstar.com/fund-filing/Semi-Annual-Report/2013/6/30/t.aspx?t=MCDFX&amp;ft=N-CSRS&amp;d=c30d5d5f631bf37a96198ad3239f26e3" TargetMode="External"/><Relationship Id="rId13" Type="http://schemas.openxmlformats.org/officeDocument/2006/relationships/hyperlink" Target="http://quote.morningstar.com/fund-filing/Semi-Annual-Report/2013/6/30/t.aspx?t=MJFOX&amp;ft=N-CSRS&amp;d=c30d5d5f631bf37a96198ad3239f26e3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quote.morningstar.com/fund-filing/Semi-Annual-Report/2013/6/30/t.aspx?t=MPACX&amp;ft=N-CSRS&amp;d=c30d5d5f631bf37a96198ad3239f26e3" TargetMode="External"/><Relationship Id="rId7" Type="http://schemas.openxmlformats.org/officeDocument/2006/relationships/hyperlink" Target="http://quote.morningstar.com/fund-filing/Semi-Annual-Report/2013/6/30/t.aspx?t=MACSX&amp;ft=N-CSRS&amp;d=c30d5d5f631bf37a96198ad3239f26e3" TargetMode="External"/><Relationship Id="rId12" Type="http://schemas.openxmlformats.org/officeDocument/2006/relationships/hyperlink" Target="http://quote.morningstar.com/fund-filing/Semi-Annual-Report/2013/6/30/t.aspx?t=MINDX&amp;ft=N-CSRS&amp;d=c30d5d5f631bf37a96198ad3239f26e3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quote.morningstar.com/fund-filing/Semi-Annual-Report/2013/6/30/t.aspx?t=MAFSX&amp;ft=N-CSRS&amp;d=c30d5d5f631bf37a96198ad3239f26e3" TargetMode="External"/><Relationship Id="rId16" Type="http://schemas.openxmlformats.org/officeDocument/2006/relationships/hyperlink" Target="http://us.matthewsasia.com/our-funds/prices-and-performance/prices.fs" TargetMode="External"/><Relationship Id="rId1" Type="http://schemas.openxmlformats.org/officeDocument/2006/relationships/hyperlink" Target="http://quote.morningstar.com/fund-filing/Semi-Annual-Report/2013/6/30/t.aspx?t=MAPIX&amp;ft=N-CSRS&amp;d=c30d5d5f631bf37a96198ad3239f26e3" TargetMode="External"/><Relationship Id="rId6" Type="http://schemas.openxmlformats.org/officeDocument/2006/relationships/hyperlink" Target="http://quote.morningstar.com/fund-filing/Semi-Annual-Report/2013/6/30/t.aspx?t=MAINX&amp;ft=N-CSRS&amp;d=c30d5d5f631bf37a96198ad3239f26e3" TargetMode="External"/><Relationship Id="rId11" Type="http://schemas.openxmlformats.org/officeDocument/2006/relationships/hyperlink" Target="http://quote.morningstar.com/fund-filing/Semi-Annual-Report/2013/6/30/t.aspx?t=MEASX&amp;ft=N-CSRS&amp;d=c30d5d5f631bf37a96198ad3239f26e3" TargetMode="External"/><Relationship Id="rId5" Type="http://schemas.openxmlformats.org/officeDocument/2006/relationships/hyperlink" Target="http://quote.morningstar.com/fund-filing/Semi-Annual-Report/2013/6/30/t.aspx?t=MSMLX&amp;ft=N-CSRS&amp;d=c30d5d5f631bf37a96198ad3239f26e3" TargetMode="External"/><Relationship Id="rId15" Type="http://schemas.openxmlformats.org/officeDocument/2006/relationships/hyperlink" Target="http://quote.morningstar.com/fund-filing/Semi-Annual-Report/2013/6/30/t.aspx?t=MAPTX&amp;ft=N-CSRS&amp;d=c30d5d5f631bf37a96198ad3239f26e3" TargetMode="External"/><Relationship Id="rId10" Type="http://schemas.openxmlformats.org/officeDocument/2006/relationships/hyperlink" Target="http://quote.morningstar.com/fund-filing/Semi-Annual-Report/2013/6/30/t.aspx?t=MCSMX&amp;ft=N-CSRS&amp;d=c30d5d5f631bf37a96198ad3239f26e3" TargetMode="External"/><Relationship Id="rId4" Type="http://schemas.openxmlformats.org/officeDocument/2006/relationships/hyperlink" Target="http://quote.morningstar.com/fund-filing/Semi-Annual-Report/2013/6/30/t.aspx?t=MATFX&amp;ft=N-CSRS&amp;d=c30d5d5f631bf37a96198ad3239f26e3" TargetMode="External"/><Relationship Id="rId9" Type="http://schemas.openxmlformats.org/officeDocument/2006/relationships/hyperlink" Target="http://quote.morningstar.com/fund-filing/Semi-Annual-Report/2013/6/30/t.aspx?t=MCHFX&amp;ft=N-CSRS&amp;d=c30d5d5f631bf37a96198ad3239f26e3" TargetMode="External"/><Relationship Id="rId14" Type="http://schemas.openxmlformats.org/officeDocument/2006/relationships/hyperlink" Target="http://quote.morningstar.com/fund-filing/Semi-Annual-Report/2013/6/30/t.aspx?t=MAKOX&amp;ft=N-CSRS&amp;d=c30d5d5f631bf37a96198ad3239f26e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8"/>
  <sheetViews>
    <sheetView tabSelected="1" zoomScale="37" zoomScaleNormal="37" workbookViewId="0">
      <selection activeCell="C1" sqref="C1"/>
    </sheetView>
  </sheetViews>
  <sheetFormatPr defaultRowHeight="21" x14ac:dyDescent="0.35"/>
  <cols>
    <col min="1" max="1" width="9.140625" style="57"/>
    <col min="2" max="2" width="156" style="57" customWidth="1"/>
    <col min="3" max="3" width="16.42578125" style="52" customWidth="1"/>
    <col min="4" max="4" width="10.7109375" style="52" customWidth="1"/>
    <col min="5" max="51" width="8" style="58" customWidth="1"/>
    <col min="52" max="52" width="22" style="61" customWidth="1"/>
    <col min="53" max="59" width="31.42578125" style="61" customWidth="1"/>
    <col min="60" max="60" width="31.42578125" style="63" customWidth="1"/>
    <col min="61" max="61" width="31.42578125" style="61" customWidth="1"/>
    <col min="62" max="62" width="37.5703125" style="60" customWidth="1"/>
    <col min="63" max="63" width="13.28515625" style="57" customWidth="1"/>
    <col min="64" max="64" width="12.5703125" style="57" customWidth="1"/>
    <col min="65" max="65" width="13.85546875" style="57" customWidth="1"/>
    <col min="66" max="70" width="8.140625" style="57" customWidth="1"/>
    <col min="71" max="71" width="8.140625" style="64" customWidth="1"/>
    <col min="72" max="98" width="8.140625" style="57" customWidth="1"/>
    <col min="99" max="16384" width="9.140625" style="57"/>
  </cols>
  <sheetData>
    <row r="1" spans="1:71" s="34" customFormat="1" ht="367.5" customHeight="1" thickBot="1" x14ac:dyDescent="0.6">
      <c r="B1" s="153" t="s">
        <v>180</v>
      </c>
      <c r="C1" s="181" t="s">
        <v>10</v>
      </c>
      <c r="D1" s="152" t="s">
        <v>185</v>
      </c>
      <c r="E1" s="68" t="s">
        <v>13</v>
      </c>
      <c r="F1" s="32" t="s">
        <v>39</v>
      </c>
      <c r="G1" s="33" t="s">
        <v>157</v>
      </c>
      <c r="H1" s="33" t="s">
        <v>155</v>
      </c>
      <c r="I1" s="33" t="s">
        <v>154</v>
      </c>
      <c r="J1" s="33" t="s">
        <v>153</v>
      </c>
      <c r="K1" s="33" t="s">
        <v>152</v>
      </c>
      <c r="L1" s="33" t="s">
        <v>186</v>
      </c>
      <c r="M1" s="33" t="s">
        <v>187</v>
      </c>
      <c r="N1" s="33" t="s">
        <v>160</v>
      </c>
      <c r="O1" s="33" t="s">
        <v>159</v>
      </c>
      <c r="P1" s="32" t="s">
        <v>14</v>
      </c>
      <c r="Q1" s="32" t="s">
        <v>15</v>
      </c>
      <c r="R1" s="32" t="s">
        <v>16</v>
      </c>
      <c r="S1" s="32" t="s">
        <v>21</v>
      </c>
      <c r="T1" s="33" t="s">
        <v>184</v>
      </c>
      <c r="U1" s="33" t="s">
        <v>158</v>
      </c>
      <c r="V1" s="33" t="s">
        <v>163</v>
      </c>
      <c r="W1" s="32" t="s">
        <v>18</v>
      </c>
      <c r="X1" s="32" t="s">
        <v>161</v>
      </c>
      <c r="Y1" s="32" t="s">
        <v>19</v>
      </c>
      <c r="Z1" s="32" t="s">
        <v>20</v>
      </c>
      <c r="AA1" s="32" t="s">
        <v>162</v>
      </c>
      <c r="AB1" s="32" t="s">
        <v>17</v>
      </c>
      <c r="AC1" s="32" t="s">
        <v>25</v>
      </c>
      <c r="AD1" s="32" t="s">
        <v>26</v>
      </c>
      <c r="AE1" s="32" t="s">
        <v>22</v>
      </c>
      <c r="AF1" s="32" t="s">
        <v>23</v>
      </c>
      <c r="AG1" s="32" t="s">
        <v>43</v>
      </c>
      <c r="AH1" s="32" t="s">
        <v>24</v>
      </c>
      <c r="AI1" s="32" t="s">
        <v>27</v>
      </c>
      <c r="AJ1" s="32" t="s">
        <v>183</v>
      </c>
      <c r="AK1" s="32" t="s">
        <v>28</v>
      </c>
      <c r="AL1" s="32" t="s">
        <v>29</v>
      </c>
      <c r="AM1" s="32" t="s">
        <v>30</v>
      </c>
      <c r="AN1" s="32" t="s">
        <v>31</v>
      </c>
      <c r="AO1" s="32" t="s">
        <v>40</v>
      </c>
      <c r="AP1" s="32" t="s">
        <v>32</v>
      </c>
      <c r="AQ1" s="32" t="s">
        <v>33</v>
      </c>
      <c r="AR1" s="32" t="s">
        <v>41</v>
      </c>
      <c r="AS1" s="32" t="s">
        <v>34</v>
      </c>
      <c r="AT1" s="32" t="s">
        <v>35</v>
      </c>
      <c r="AU1" s="32" t="s">
        <v>156</v>
      </c>
      <c r="AV1" s="32" t="s">
        <v>42</v>
      </c>
      <c r="AW1" s="32" t="s">
        <v>36</v>
      </c>
      <c r="AX1" s="32" t="s">
        <v>37</v>
      </c>
      <c r="AY1" s="32" t="s">
        <v>189</v>
      </c>
      <c r="AZ1" s="154" t="s">
        <v>190</v>
      </c>
      <c r="BA1" s="154" t="s">
        <v>191</v>
      </c>
      <c r="BB1" s="154" t="s">
        <v>192</v>
      </c>
      <c r="BC1" s="154" t="s">
        <v>193</v>
      </c>
      <c r="BD1" s="154" t="s">
        <v>194</v>
      </c>
      <c r="BE1" s="154" t="s">
        <v>195</v>
      </c>
      <c r="BF1" s="154" t="s">
        <v>196</v>
      </c>
      <c r="BG1" s="154" t="s">
        <v>197</v>
      </c>
      <c r="BH1" s="154" t="s">
        <v>198</v>
      </c>
      <c r="BI1" s="155" t="s">
        <v>199</v>
      </c>
      <c r="BJ1" s="156" t="s">
        <v>38</v>
      </c>
    </row>
    <row r="2" spans="1:71" s="65" customFormat="1" ht="42.75" customHeight="1" thickBot="1" x14ac:dyDescent="0.3">
      <c r="A2" s="166"/>
      <c r="B2" s="166" t="s">
        <v>44</v>
      </c>
      <c r="C2" s="167"/>
      <c r="D2" s="168"/>
      <c r="E2" s="70"/>
      <c r="F2" s="169" t="s">
        <v>45</v>
      </c>
      <c r="G2" s="170"/>
      <c r="H2" s="170"/>
      <c r="I2" s="170"/>
      <c r="J2" s="171"/>
      <c r="K2" s="171"/>
      <c r="L2" s="171"/>
      <c r="M2" s="170"/>
      <c r="N2" s="171"/>
      <c r="O2" s="172"/>
      <c r="P2" s="172"/>
      <c r="Q2" s="172"/>
      <c r="R2" s="173"/>
      <c r="S2" s="66" t="s">
        <v>5</v>
      </c>
      <c r="T2" s="169" t="s">
        <v>188</v>
      </c>
      <c r="U2" s="170"/>
      <c r="V2" s="170"/>
      <c r="W2" s="170"/>
      <c r="X2" s="171"/>
      <c r="Y2" s="172"/>
      <c r="Z2" s="173"/>
      <c r="AA2" s="67"/>
      <c r="AB2" s="174" t="s">
        <v>47</v>
      </c>
      <c r="AC2" s="170"/>
      <c r="AD2" s="170"/>
      <c r="AE2" s="170"/>
      <c r="AF2" s="173"/>
      <c r="AG2" s="173"/>
      <c r="AH2" s="170"/>
      <c r="AI2" s="175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67"/>
      <c r="AY2" s="176"/>
      <c r="AZ2" s="177"/>
      <c r="BA2" s="178"/>
      <c r="BB2" s="178"/>
      <c r="BC2" s="178"/>
      <c r="BD2" s="178"/>
      <c r="BE2" s="178"/>
      <c r="BF2" s="178"/>
      <c r="BG2" s="178"/>
      <c r="BH2" s="178"/>
      <c r="BI2" s="179"/>
      <c r="BJ2" s="180"/>
    </row>
    <row r="3" spans="1:71" s="2" customFormat="1" ht="36" customHeight="1" thickBot="1" x14ac:dyDescent="0.3">
      <c r="A3" s="148"/>
      <c r="B3" s="157" t="s">
        <v>46</v>
      </c>
      <c r="C3" s="158"/>
      <c r="D3" s="159"/>
      <c r="E3" s="149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58"/>
      <c r="AY3" s="161"/>
      <c r="AZ3" s="162" t="s">
        <v>0</v>
      </c>
      <c r="BA3" s="163" t="s">
        <v>1</v>
      </c>
      <c r="BB3" s="163" t="s">
        <v>2</v>
      </c>
      <c r="BC3" s="163" t="s">
        <v>3</v>
      </c>
      <c r="BD3" s="163" t="s">
        <v>4</v>
      </c>
      <c r="BE3" s="163" t="s">
        <v>5</v>
      </c>
      <c r="BF3" s="163" t="s">
        <v>6</v>
      </c>
      <c r="BG3" s="163" t="s">
        <v>7</v>
      </c>
      <c r="BH3" s="163" t="s">
        <v>8</v>
      </c>
      <c r="BI3" s="164" t="s">
        <v>9</v>
      </c>
      <c r="BJ3" s="165"/>
      <c r="BS3" s="3"/>
    </row>
    <row r="4" spans="1:71" s="2" customFormat="1" ht="30" customHeight="1" thickTop="1" x14ac:dyDescent="0.25">
      <c r="A4" s="2">
        <v>1</v>
      </c>
      <c r="B4" s="140" t="s">
        <v>53</v>
      </c>
      <c r="C4" s="141"/>
      <c r="D4" s="142"/>
      <c r="E4" s="69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141"/>
      <c r="AY4" s="143"/>
      <c r="AZ4" s="144"/>
      <c r="BA4" s="145"/>
      <c r="BB4" s="145"/>
      <c r="BC4" s="145"/>
      <c r="BD4" s="145"/>
      <c r="BE4" s="145"/>
      <c r="BF4" s="145"/>
      <c r="BG4" s="145">
        <v>25000000</v>
      </c>
      <c r="BH4" s="145"/>
      <c r="BI4" s="146"/>
      <c r="BJ4" s="147">
        <f t="shared" ref="BJ4:BJ45" si="0">SUM(AZ4:BI4)</f>
        <v>25000000</v>
      </c>
      <c r="BS4" s="3"/>
    </row>
    <row r="5" spans="1:71" s="2" customFormat="1" ht="30" customHeight="1" x14ac:dyDescent="0.25">
      <c r="A5" s="2">
        <f>A4+1</f>
        <v>2</v>
      </c>
      <c r="B5" s="18" t="s">
        <v>54</v>
      </c>
      <c r="C5" s="35"/>
      <c r="D5" s="90"/>
      <c r="E5" s="36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35"/>
      <c r="AY5" s="82"/>
      <c r="AZ5" s="85"/>
      <c r="BA5" s="15"/>
      <c r="BB5" s="15"/>
      <c r="BC5" s="15"/>
      <c r="BD5" s="15"/>
      <c r="BE5" s="15">
        <v>1000000</v>
      </c>
      <c r="BF5" s="15"/>
      <c r="BG5" s="15"/>
      <c r="BH5" s="15"/>
      <c r="BI5" s="79"/>
      <c r="BJ5" s="81">
        <f t="shared" si="0"/>
        <v>1000000</v>
      </c>
      <c r="BS5" s="3"/>
    </row>
    <row r="6" spans="1:71" s="2" customFormat="1" ht="30" customHeight="1" x14ac:dyDescent="0.25">
      <c r="A6" s="2">
        <f t="shared" ref="A6:A69" si="1">A5+1</f>
        <v>3</v>
      </c>
      <c r="B6" s="18" t="s">
        <v>55</v>
      </c>
      <c r="C6" s="35"/>
      <c r="D6" s="90"/>
      <c r="E6" s="36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35"/>
      <c r="AY6" s="82"/>
      <c r="AZ6" s="85"/>
      <c r="BA6" s="15"/>
      <c r="BB6" s="15"/>
      <c r="BC6" s="15"/>
      <c r="BD6" s="15"/>
      <c r="BE6" s="15"/>
      <c r="BF6" s="15"/>
      <c r="BG6" s="15">
        <v>25000000</v>
      </c>
      <c r="BH6" s="15"/>
      <c r="BI6" s="79"/>
      <c r="BJ6" s="81">
        <f t="shared" si="0"/>
        <v>25000000</v>
      </c>
      <c r="BS6" s="3"/>
    </row>
    <row r="7" spans="1:71" s="2" customFormat="1" ht="30" customHeight="1" x14ac:dyDescent="0.25">
      <c r="A7" s="2">
        <f t="shared" si="1"/>
        <v>4</v>
      </c>
      <c r="B7" s="18" t="s">
        <v>56</v>
      </c>
      <c r="C7" s="35"/>
      <c r="D7" s="90"/>
      <c r="E7" s="36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35"/>
      <c r="AY7" s="82"/>
      <c r="AZ7" s="85"/>
      <c r="BA7" s="15"/>
      <c r="BB7" s="15"/>
      <c r="BC7" s="15"/>
      <c r="BD7" s="15"/>
      <c r="BE7" s="15"/>
      <c r="BF7" s="15">
        <v>5000000</v>
      </c>
      <c r="BG7" s="15"/>
      <c r="BH7" s="15"/>
      <c r="BI7" s="79"/>
      <c r="BJ7" s="81">
        <f t="shared" si="0"/>
        <v>5000000</v>
      </c>
      <c r="BS7" s="3"/>
    </row>
    <row r="8" spans="1:71" s="2" customFormat="1" ht="30" customHeight="1" x14ac:dyDescent="0.25">
      <c r="A8" s="2">
        <f t="shared" si="1"/>
        <v>5</v>
      </c>
      <c r="B8" s="18" t="s">
        <v>57</v>
      </c>
      <c r="C8" s="35"/>
      <c r="D8" s="90"/>
      <c r="E8" s="36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35"/>
      <c r="AY8" s="82"/>
      <c r="AZ8" s="85"/>
      <c r="BA8" s="15"/>
      <c r="BB8" s="15"/>
      <c r="BC8" s="15"/>
      <c r="BD8" s="15"/>
      <c r="BE8" s="15"/>
      <c r="BF8" s="15">
        <v>5000000</v>
      </c>
      <c r="BG8" s="15"/>
      <c r="BH8" s="15"/>
      <c r="BI8" s="79"/>
      <c r="BJ8" s="81">
        <f t="shared" si="0"/>
        <v>5000000</v>
      </c>
      <c r="BS8" s="3"/>
    </row>
    <row r="9" spans="1:71" s="2" customFormat="1" ht="30" customHeight="1" x14ac:dyDescent="0.25">
      <c r="A9" s="2">
        <f t="shared" si="1"/>
        <v>6</v>
      </c>
      <c r="B9" s="18" t="s">
        <v>58</v>
      </c>
      <c r="C9" s="35"/>
      <c r="D9" s="90"/>
      <c r="E9" s="36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35"/>
      <c r="AY9" s="82"/>
      <c r="AZ9" s="85"/>
      <c r="BA9" s="15"/>
      <c r="BB9" s="15"/>
      <c r="BC9" s="15"/>
      <c r="BD9" s="15"/>
      <c r="BE9" s="15"/>
      <c r="BF9" s="15"/>
      <c r="BG9" s="15">
        <v>25000000</v>
      </c>
      <c r="BH9" s="15"/>
      <c r="BI9" s="79"/>
      <c r="BJ9" s="81">
        <f t="shared" si="0"/>
        <v>25000000</v>
      </c>
      <c r="BS9" s="3"/>
    </row>
    <row r="10" spans="1:71" s="2" customFormat="1" ht="30" customHeight="1" x14ac:dyDescent="0.25">
      <c r="A10" s="139">
        <f t="shared" si="1"/>
        <v>7</v>
      </c>
      <c r="B10" s="1" t="s">
        <v>59</v>
      </c>
      <c r="C10" s="38"/>
      <c r="D10" s="91">
        <v>1</v>
      </c>
      <c r="E10" s="39"/>
      <c r="F10" s="8"/>
      <c r="G10" s="40"/>
      <c r="H10" s="40"/>
      <c r="I10" s="40"/>
      <c r="J10" s="40" t="s">
        <v>5</v>
      </c>
      <c r="K10" s="41" t="s">
        <v>11</v>
      </c>
      <c r="L10" s="41"/>
      <c r="M10" s="41"/>
      <c r="N10" s="40" t="s">
        <v>5</v>
      </c>
      <c r="O10" s="40" t="s">
        <v>5</v>
      </c>
      <c r="P10" s="40" t="s">
        <v>5</v>
      </c>
      <c r="Q10" s="40" t="s">
        <v>5</v>
      </c>
      <c r="R10" s="40" t="s">
        <v>5</v>
      </c>
      <c r="S10" s="40" t="s">
        <v>5</v>
      </c>
      <c r="T10" s="40"/>
      <c r="U10" s="40"/>
      <c r="V10" s="40"/>
      <c r="W10" s="8"/>
      <c r="X10" s="40"/>
      <c r="Y10" s="8"/>
      <c r="Z10" s="8"/>
      <c r="AA10" s="40"/>
      <c r="AB10" s="8"/>
      <c r="AC10" s="8"/>
      <c r="AD10" s="8"/>
      <c r="AE10" s="8"/>
      <c r="AF10" s="40" t="s">
        <v>5</v>
      </c>
      <c r="AG10" s="8"/>
      <c r="AH10" s="8"/>
      <c r="AI10" s="40" t="s">
        <v>5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38"/>
      <c r="AY10" s="83"/>
      <c r="AZ10" s="86"/>
      <c r="BA10" s="16">
        <v>50000</v>
      </c>
      <c r="BB10" s="16"/>
      <c r="BC10" s="16"/>
      <c r="BD10" s="16"/>
      <c r="BE10" s="16"/>
      <c r="BF10" s="16"/>
      <c r="BG10" s="16"/>
      <c r="BH10" s="16"/>
      <c r="BI10" s="80"/>
      <c r="BJ10" s="124">
        <f t="shared" si="0"/>
        <v>50000</v>
      </c>
      <c r="BS10" s="3"/>
    </row>
    <row r="11" spans="1:71" s="2" customFormat="1" ht="30" customHeight="1" x14ac:dyDescent="0.25">
      <c r="A11" s="139">
        <f t="shared" si="1"/>
        <v>8</v>
      </c>
      <c r="B11" s="1" t="s">
        <v>61</v>
      </c>
      <c r="C11" s="38" t="s">
        <v>174</v>
      </c>
      <c r="D11" s="91">
        <v>1</v>
      </c>
      <c r="E11" s="39"/>
      <c r="F11" s="8"/>
      <c r="G11" s="40"/>
      <c r="H11" s="40"/>
      <c r="I11" s="40"/>
      <c r="J11" s="40" t="s">
        <v>5</v>
      </c>
      <c r="K11" s="41" t="s">
        <v>11</v>
      </c>
      <c r="L11" s="41"/>
      <c r="M11" s="41"/>
      <c r="N11" s="40" t="s">
        <v>5</v>
      </c>
      <c r="O11" s="40" t="s">
        <v>5</v>
      </c>
      <c r="P11" s="40" t="s">
        <v>5</v>
      </c>
      <c r="Q11" s="40" t="s">
        <v>5</v>
      </c>
      <c r="R11" s="40" t="s">
        <v>5</v>
      </c>
      <c r="S11" s="40" t="s">
        <v>5</v>
      </c>
      <c r="T11" s="40"/>
      <c r="U11" s="40"/>
      <c r="V11" s="40"/>
      <c r="W11" s="8"/>
      <c r="X11" s="40"/>
      <c r="Y11" s="8"/>
      <c r="Z11" s="8"/>
      <c r="AA11" s="40"/>
      <c r="AB11" s="8"/>
      <c r="AC11" s="8"/>
      <c r="AD11" s="8"/>
      <c r="AE11" s="8"/>
      <c r="AF11" s="40" t="s">
        <v>5</v>
      </c>
      <c r="AG11" s="8"/>
      <c r="AH11" s="8"/>
      <c r="AI11" s="40" t="s">
        <v>5</v>
      </c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38"/>
      <c r="AY11" s="83"/>
      <c r="AZ11" s="86"/>
      <c r="BA11" s="16">
        <v>50000</v>
      </c>
      <c r="BB11" s="16"/>
      <c r="BC11" s="16"/>
      <c r="BD11" s="16"/>
      <c r="BE11" s="16"/>
      <c r="BF11" s="16"/>
      <c r="BG11" s="16"/>
      <c r="BH11" s="16"/>
      <c r="BI11" s="80"/>
      <c r="BJ11" s="124">
        <f t="shared" si="0"/>
        <v>50000</v>
      </c>
      <c r="BS11" s="3"/>
    </row>
    <row r="12" spans="1:71" s="2" customFormat="1" ht="30" customHeight="1" x14ac:dyDescent="0.25">
      <c r="A12" s="2">
        <f t="shared" si="1"/>
        <v>9</v>
      </c>
      <c r="B12" s="18" t="s">
        <v>60</v>
      </c>
      <c r="C12" s="35"/>
      <c r="D12" s="90"/>
      <c r="E12" s="36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35"/>
      <c r="AY12" s="82"/>
      <c r="AZ12" s="85">
        <v>1000</v>
      </c>
      <c r="BA12" s="15"/>
      <c r="BB12" s="15"/>
      <c r="BC12" s="15"/>
      <c r="BD12" s="15"/>
      <c r="BE12" s="15"/>
      <c r="BF12" s="15"/>
      <c r="BG12" s="15"/>
      <c r="BH12" s="15"/>
      <c r="BI12" s="79"/>
      <c r="BJ12" s="81">
        <f t="shared" si="0"/>
        <v>1000</v>
      </c>
      <c r="BS12" s="3"/>
    </row>
    <row r="13" spans="1:71" s="2" customFormat="1" ht="30" customHeight="1" x14ac:dyDescent="0.25">
      <c r="A13" s="2">
        <f t="shared" si="1"/>
        <v>10</v>
      </c>
      <c r="B13" s="18" t="s">
        <v>62</v>
      </c>
      <c r="C13" s="35"/>
      <c r="D13" s="90"/>
      <c r="E13" s="3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35"/>
      <c r="AY13" s="82"/>
      <c r="AZ13" s="85">
        <v>15000</v>
      </c>
      <c r="BA13" s="15"/>
      <c r="BB13" s="15"/>
      <c r="BC13" s="15"/>
      <c r="BD13" s="15"/>
      <c r="BE13" s="15"/>
      <c r="BF13" s="15"/>
      <c r="BG13" s="15"/>
      <c r="BH13" s="15"/>
      <c r="BI13" s="79"/>
      <c r="BJ13" s="81">
        <f t="shared" si="0"/>
        <v>15000</v>
      </c>
      <c r="BS13" s="3"/>
    </row>
    <row r="14" spans="1:71" s="2" customFormat="1" ht="30" customHeight="1" x14ac:dyDescent="0.25">
      <c r="A14" s="2">
        <f t="shared" si="1"/>
        <v>11</v>
      </c>
      <c r="B14" s="4" t="s">
        <v>63</v>
      </c>
      <c r="C14" s="35"/>
      <c r="D14" s="90"/>
      <c r="E14" s="42"/>
      <c r="F14" s="21"/>
      <c r="G14" s="43"/>
      <c r="H14" s="43"/>
      <c r="I14" s="43"/>
      <c r="J14" s="43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35"/>
      <c r="AY14" s="82"/>
      <c r="AZ14" s="85"/>
      <c r="BA14" s="15"/>
      <c r="BB14" s="15"/>
      <c r="BC14" s="15"/>
      <c r="BD14" s="15"/>
      <c r="BE14" s="15"/>
      <c r="BF14" s="15">
        <v>5000000</v>
      </c>
      <c r="BG14" s="15"/>
      <c r="BH14" s="15"/>
      <c r="BI14" s="79"/>
      <c r="BJ14" s="81">
        <f t="shared" si="0"/>
        <v>5000000</v>
      </c>
      <c r="BS14" s="3"/>
    </row>
    <row r="15" spans="1:71" s="2" customFormat="1" ht="30" customHeight="1" x14ac:dyDescent="0.25">
      <c r="A15" s="2">
        <f t="shared" si="1"/>
        <v>12</v>
      </c>
      <c r="B15" s="4" t="s">
        <v>64</v>
      </c>
      <c r="C15" s="35"/>
      <c r="D15" s="90"/>
      <c r="E15" s="36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35"/>
      <c r="AY15" s="82"/>
      <c r="AZ15" s="85"/>
      <c r="BA15" s="15">
        <v>50000</v>
      </c>
      <c r="BB15" s="15"/>
      <c r="BC15" s="15"/>
      <c r="BD15" s="15"/>
      <c r="BE15" s="15"/>
      <c r="BF15" s="15"/>
      <c r="BG15" s="15"/>
      <c r="BH15" s="15"/>
      <c r="BI15" s="79"/>
      <c r="BJ15" s="81">
        <f t="shared" si="0"/>
        <v>50000</v>
      </c>
      <c r="BS15" s="3"/>
    </row>
    <row r="16" spans="1:71" s="2" customFormat="1" ht="30" customHeight="1" x14ac:dyDescent="0.25">
      <c r="A16" s="2">
        <f t="shared" si="1"/>
        <v>13</v>
      </c>
      <c r="B16" s="4" t="s">
        <v>173</v>
      </c>
      <c r="C16" s="35"/>
      <c r="D16" s="90"/>
      <c r="E16" s="36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35"/>
      <c r="AY16" s="82"/>
      <c r="AZ16" s="85"/>
      <c r="BA16" s="15"/>
      <c r="BB16" s="15"/>
      <c r="BC16" s="15"/>
      <c r="BD16" s="15"/>
      <c r="BE16" s="15"/>
      <c r="BF16" s="15"/>
      <c r="BG16" s="15"/>
      <c r="BH16" s="15"/>
      <c r="BI16" s="79"/>
      <c r="BJ16" s="81">
        <f t="shared" si="0"/>
        <v>0</v>
      </c>
      <c r="BS16" s="3"/>
    </row>
    <row r="17" spans="1:71" s="2" customFormat="1" ht="30" customHeight="1" x14ac:dyDescent="0.25">
      <c r="A17" s="2">
        <f t="shared" si="1"/>
        <v>14</v>
      </c>
      <c r="B17" s="4" t="s">
        <v>65</v>
      </c>
      <c r="C17" s="35"/>
      <c r="D17" s="90"/>
      <c r="E17" s="36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35"/>
      <c r="AY17" s="82"/>
      <c r="AZ17" s="85">
        <v>15000</v>
      </c>
      <c r="BA17" s="15"/>
      <c r="BB17" s="15"/>
      <c r="BC17" s="15"/>
      <c r="BD17" s="15"/>
      <c r="BE17" s="15"/>
      <c r="BF17" s="15"/>
      <c r="BG17" s="15"/>
      <c r="BH17" s="15"/>
      <c r="BI17" s="79"/>
      <c r="BJ17" s="81">
        <f t="shared" si="0"/>
        <v>15000</v>
      </c>
      <c r="BS17" s="3"/>
    </row>
    <row r="18" spans="1:71" s="2" customFormat="1" ht="30" customHeight="1" x14ac:dyDescent="0.25">
      <c r="A18" s="2">
        <f t="shared" si="1"/>
        <v>15</v>
      </c>
      <c r="B18" s="4" t="s">
        <v>66</v>
      </c>
      <c r="C18" s="35"/>
      <c r="D18" s="90"/>
      <c r="E18" s="36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35"/>
      <c r="AY18" s="82"/>
      <c r="AZ18" s="85">
        <v>15000</v>
      </c>
      <c r="BA18" s="15"/>
      <c r="BB18" s="15"/>
      <c r="BC18" s="15"/>
      <c r="BD18" s="15"/>
      <c r="BE18" s="15"/>
      <c r="BF18" s="15"/>
      <c r="BG18" s="15"/>
      <c r="BH18" s="15"/>
      <c r="BI18" s="79"/>
      <c r="BJ18" s="81">
        <f t="shared" si="0"/>
        <v>15000</v>
      </c>
      <c r="BS18" s="3"/>
    </row>
    <row r="19" spans="1:71" s="2" customFormat="1" ht="30" customHeight="1" x14ac:dyDescent="0.25">
      <c r="A19" s="2">
        <f t="shared" si="1"/>
        <v>16</v>
      </c>
      <c r="B19" s="4" t="s">
        <v>67</v>
      </c>
      <c r="C19" s="35"/>
      <c r="D19" s="90"/>
      <c r="E19" s="36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35"/>
      <c r="AY19" s="82"/>
      <c r="AZ19" s="85">
        <v>1000</v>
      </c>
      <c r="BA19" s="15"/>
      <c r="BB19" s="15"/>
      <c r="BC19" s="15"/>
      <c r="BD19" s="15"/>
      <c r="BE19" s="15"/>
      <c r="BF19" s="15"/>
      <c r="BG19" s="15"/>
      <c r="BH19" s="15"/>
      <c r="BI19" s="79"/>
      <c r="BJ19" s="81">
        <f t="shared" si="0"/>
        <v>1000</v>
      </c>
      <c r="BS19" s="3"/>
    </row>
    <row r="20" spans="1:71" s="2" customFormat="1" ht="30" customHeight="1" x14ac:dyDescent="0.25">
      <c r="A20" s="139">
        <f t="shared" si="1"/>
        <v>17</v>
      </c>
      <c r="B20" s="1" t="s">
        <v>68</v>
      </c>
      <c r="C20" s="38"/>
      <c r="D20" s="91">
        <v>1</v>
      </c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41" t="s">
        <v>11</v>
      </c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38"/>
      <c r="AY20" s="83"/>
      <c r="AZ20" s="86"/>
      <c r="BA20" s="16">
        <v>50000</v>
      </c>
      <c r="BB20" s="16"/>
      <c r="BC20" s="16"/>
      <c r="BD20" s="16"/>
      <c r="BE20" s="16"/>
      <c r="BF20" s="16"/>
      <c r="BG20" s="16"/>
      <c r="BH20" s="16"/>
      <c r="BI20" s="80"/>
      <c r="BJ20" s="81">
        <f t="shared" si="0"/>
        <v>50000</v>
      </c>
      <c r="BS20" s="3"/>
    </row>
    <row r="21" spans="1:71" s="2" customFormat="1" ht="30" customHeight="1" x14ac:dyDescent="0.25">
      <c r="A21" s="2">
        <f t="shared" si="1"/>
        <v>18</v>
      </c>
      <c r="B21" s="4" t="s">
        <v>177</v>
      </c>
      <c r="C21" s="35"/>
      <c r="D21" s="90"/>
      <c r="E21" s="36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35"/>
      <c r="AY21" s="82"/>
      <c r="AZ21" s="85">
        <v>15000</v>
      </c>
      <c r="BA21" s="15"/>
      <c r="BB21" s="15"/>
      <c r="BC21" s="15"/>
      <c r="BD21" s="15"/>
      <c r="BE21" s="15"/>
      <c r="BF21" s="15"/>
      <c r="BG21" s="15"/>
      <c r="BH21" s="15"/>
      <c r="BI21" s="79"/>
      <c r="BJ21" s="81">
        <f t="shared" si="0"/>
        <v>15000</v>
      </c>
      <c r="BS21" s="3"/>
    </row>
    <row r="22" spans="1:71" s="2" customFormat="1" ht="30" customHeight="1" x14ac:dyDescent="0.25">
      <c r="A22" s="2">
        <f t="shared" si="1"/>
        <v>19</v>
      </c>
      <c r="B22" s="18" t="s">
        <v>69</v>
      </c>
      <c r="C22" s="35"/>
      <c r="D22" s="90"/>
      <c r="E22" s="36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35"/>
      <c r="AY22" s="82"/>
      <c r="AZ22" s="85"/>
      <c r="BA22" s="15"/>
      <c r="BB22" s="15"/>
      <c r="BC22" s="15">
        <v>250000</v>
      </c>
      <c r="BD22" s="15"/>
      <c r="BE22" s="15"/>
      <c r="BF22" s="15"/>
      <c r="BG22" s="15"/>
      <c r="BH22" s="15"/>
      <c r="BI22" s="79"/>
      <c r="BJ22" s="81">
        <f t="shared" si="0"/>
        <v>250000</v>
      </c>
      <c r="BS22" s="3"/>
    </row>
    <row r="23" spans="1:71" s="2" customFormat="1" ht="30" customHeight="1" x14ac:dyDescent="0.25">
      <c r="A23" s="139">
        <f t="shared" si="1"/>
        <v>20</v>
      </c>
      <c r="B23" s="1" t="s">
        <v>70</v>
      </c>
      <c r="C23" s="38" t="s">
        <v>165</v>
      </c>
      <c r="D23" s="91">
        <v>1</v>
      </c>
      <c r="E23" s="40" t="s">
        <v>5</v>
      </c>
      <c r="F23" s="8"/>
      <c r="G23" s="8"/>
      <c r="H23" s="40" t="s">
        <v>5</v>
      </c>
      <c r="I23" s="40" t="s">
        <v>5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40" t="s">
        <v>5</v>
      </c>
      <c r="W23" s="40" t="s">
        <v>5</v>
      </c>
      <c r="X23" s="8"/>
      <c r="Y23" s="8"/>
      <c r="Z23" s="8"/>
      <c r="AA23" s="8"/>
      <c r="AB23" s="8"/>
      <c r="AC23" s="41" t="s">
        <v>11</v>
      </c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38"/>
      <c r="AY23" s="83"/>
      <c r="AZ23" s="86">
        <v>15000</v>
      </c>
      <c r="BA23" s="16"/>
      <c r="BB23" s="16"/>
      <c r="BC23" s="16"/>
      <c r="BD23" s="16"/>
      <c r="BE23" s="16"/>
      <c r="BF23" s="16"/>
      <c r="BG23" s="16"/>
      <c r="BH23" s="16"/>
      <c r="BI23" s="80"/>
      <c r="BJ23" s="81">
        <f t="shared" si="0"/>
        <v>15000</v>
      </c>
      <c r="BS23" s="3"/>
    </row>
    <row r="24" spans="1:71" s="2" customFormat="1" ht="30" customHeight="1" x14ac:dyDescent="0.25">
      <c r="A24" s="2">
        <f t="shared" si="1"/>
        <v>21</v>
      </c>
      <c r="B24" s="18" t="s">
        <v>71</v>
      </c>
      <c r="C24" s="35"/>
      <c r="D24" s="90"/>
      <c r="E24" s="36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35"/>
      <c r="AY24" s="82"/>
      <c r="AZ24" s="85"/>
      <c r="BA24" s="15"/>
      <c r="BB24" s="15"/>
      <c r="BC24" s="15"/>
      <c r="BD24" s="15"/>
      <c r="BE24" s="15">
        <v>1000000</v>
      </c>
      <c r="BF24" s="15"/>
      <c r="BG24" s="15"/>
      <c r="BH24" s="15"/>
      <c r="BI24" s="79"/>
      <c r="BJ24" s="81">
        <f t="shared" si="0"/>
        <v>1000000</v>
      </c>
      <c r="BS24" s="3"/>
    </row>
    <row r="25" spans="1:71" s="2" customFormat="1" ht="30" customHeight="1" x14ac:dyDescent="0.25">
      <c r="A25" s="2">
        <f t="shared" si="1"/>
        <v>22</v>
      </c>
      <c r="B25" s="18" t="s">
        <v>72</v>
      </c>
      <c r="C25" s="35"/>
      <c r="D25" s="90"/>
      <c r="E25" s="36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35"/>
      <c r="AY25" s="82"/>
      <c r="AZ25" s="85"/>
      <c r="BA25" s="15">
        <v>50000</v>
      </c>
      <c r="BB25" s="15"/>
      <c r="BC25" s="15"/>
      <c r="BD25" s="15"/>
      <c r="BE25" s="15"/>
      <c r="BF25" s="15"/>
      <c r="BG25" s="15"/>
      <c r="BH25" s="15"/>
      <c r="BI25" s="79"/>
      <c r="BJ25" s="81">
        <f t="shared" si="0"/>
        <v>50000</v>
      </c>
      <c r="BS25" s="3"/>
    </row>
    <row r="26" spans="1:71" s="2" customFormat="1" ht="30" customHeight="1" x14ac:dyDescent="0.25">
      <c r="A26" s="2">
        <f t="shared" si="1"/>
        <v>23</v>
      </c>
      <c r="B26" s="18" t="s">
        <v>73</v>
      </c>
      <c r="C26" s="35"/>
      <c r="D26" s="90"/>
      <c r="E26" s="36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35"/>
      <c r="AY26" s="82"/>
      <c r="AZ26" s="85"/>
      <c r="BA26" s="15">
        <v>50000</v>
      </c>
      <c r="BB26" s="15"/>
      <c r="BC26" s="15"/>
      <c r="BD26" s="15"/>
      <c r="BE26" s="15"/>
      <c r="BF26" s="15"/>
      <c r="BG26" s="15"/>
      <c r="BH26" s="15"/>
      <c r="BI26" s="79"/>
      <c r="BJ26" s="81">
        <f t="shared" si="0"/>
        <v>50000</v>
      </c>
      <c r="BS26" s="3"/>
    </row>
    <row r="27" spans="1:71" s="2" customFormat="1" ht="30" customHeight="1" x14ac:dyDescent="0.25">
      <c r="A27" s="2">
        <f t="shared" si="1"/>
        <v>24</v>
      </c>
      <c r="B27" s="18" t="s">
        <v>74</v>
      </c>
      <c r="C27" s="35" t="s">
        <v>164</v>
      </c>
      <c r="D27" s="90"/>
      <c r="E27" s="36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35"/>
      <c r="AY27" s="82"/>
      <c r="AZ27" s="85"/>
      <c r="BA27" s="15"/>
      <c r="BB27" s="15"/>
      <c r="BC27" s="15"/>
      <c r="BD27" s="15"/>
      <c r="BE27" s="15"/>
      <c r="BF27" s="15"/>
      <c r="BG27" s="15"/>
      <c r="BH27" s="15"/>
      <c r="BI27" s="79"/>
      <c r="BJ27" s="81">
        <f t="shared" si="0"/>
        <v>0</v>
      </c>
      <c r="BS27" s="3"/>
    </row>
    <row r="28" spans="1:71" s="2" customFormat="1" ht="30" customHeight="1" x14ac:dyDescent="0.25">
      <c r="A28" s="139">
        <f t="shared" si="1"/>
        <v>25</v>
      </c>
      <c r="B28" s="1" t="s">
        <v>172</v>
      </c>
      <c r="C28" s="38"/>
      <c r="D28" s="91">
        <v>1</v>
      </c>
      <c r="E28" s="44"/>
      <c r="F28" s="8"/>
      <c r="G28" s="8"/>
      <c r="H28" s="8"/>
      <c r="I28" s="8"/>
      <c r="J28" s="40" t="s">
        <v>5</v>
      </c>
      <c r="K28" s="41" t="s">
        <v>11</v>
      </c>
      <c r="L28" s="41"/>
      <c r="M28" s="41"/>
      <c r="N28" s="41" t="s">
        <v>11</v>
      </c>
      <c r="O28" s="40" t="s">
        <v>5</v>
      </c>
      <c r="P28" s="40" t="s">
        <v>5</v>
      </c>
      <c r="Q28" s="40" t="s">
        <v>5</v>
      </c>
      <c r="R28" s="40" t="s">
        <v>5</v>
      </c>
      <c r="S28" s="40" t="s">
        <v>5</v>
      </c>
      <c r="T28" s="40"/>
      <c r="U28" s="40"/>
      <c r="V28" s="40"/>
      <c r="W28" s="8"/>
      <c r="X28" s="40"/>
      <c r="Y28" s="8"/>
      <c r="Z28" s="8"/>
      <c r="AA28" s="40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38"/>
      <c r="AY28" s="83"/>
      <c r="AZ28" s="86">
        <v>15000</v>
      </c>
      <c r="BA28" s="16"/>
      <c r="BB28" s="16"/>
      <c r="BC28" s="16"/>
      <c r="BD28" s="16"/>
      <c r="BE28" s="16"/>
      <c r="BF28" s="16"/>
      <c r="BG28" s="16"/>
      <c r="BH28" s="16"/>
      <c r="BI28" s="80"/>
      <c r="BJ28" s="81">
        <f t="shared" si="0"/>
        <v>15000</v>
      </c>
      <c r="BS28" s="3"/>
    </row>
    <row r="29" spans="1:71" s="2" customFormat="1" ht="30" customHeight="1" x14ac:dyDescent="0.25">
      <c r="A29" s="139">
        <f t="shared" si="1"/>
        <v>26</v>
      </c>
      <c r="B29" s="1" t="s">
        <v>75</v>
      </c>
      <c r="C29" s="38"/>
      <c r="D29" s="91">
        <v>1</v>
      </c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41" t="s">
        <v>11</v>
      </c>
      <c r="AU29" s="8"/>
      <c r="AV29" s="8"/>
      <c r="AW29" s="8"/>
      <c r="AX29" s="38"/>
      <c r="AY29" s="83"/>
      <c r="AZ29" s="86"/>
      <c r="BA29" s="16"/>
      <c r="BB29" s="16"/>
      <c r="BC29" s="16">
        <v>250000</v>
      </c>
      <c r="BD29" s="16"/>
      <c r="BE29" s="16"/>
      <c r="BF29" s="16"/>
      <c r="BG29" s="16"/>
      <c r="BH29" s="16"/>
      <c r="BI29" s="80"/>
      <c r="BJ29" s="81">
        <f t="shared" si="0"/>
        <v>250000</v>
      </c>
      <c r="BS29" s="3"/>
    </row>
    <row r="30" spans="1:71" s="45" customFormat="1" ht="30" customHeight="1" x14ac:dyDescent="0.25">
      <c r="A30" s="2">
        <f t="shared" si="1"/>
        <v>27</v>
      </c>
      <c r="B30" s="4" t="s">
        <v>76</v>
      </c>
      <c r="C30" s="35"/>
      <c r="D30" s="90"/>
      <c r="E30" s="3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14"/>
      <c r="AU30" s="43"/>
      <c r="AV30" s="21"/>
      <c r="AW30" s="21"/>
      <c r="AX30" s="35"/>
      <c r="AY30" s="82" t="s">
        <v>11</v>
      </c>
      <c r="AZ30" s="85"/>
      <c r="BA30" s="15"/>
      <c r="BB30" s="15"/>
      <c r="BC30" s="15"/>
      <c r="BD30" s="15"/>
      <c r="BE30" s="15"/>
      <c r="BF30" s="15"/>
      <c r="BG30" s="15"/>
      <c r="BH30" s="15"/>
      <c r="BI30" s="79"/>
      <c r="BJ30" s="81">
        <f t="shared" si="0"/>
        <v>0</v>
      </c>
      <c r="BS30" s="46"/>
    </row>
    <row r="31" spans="1:71" s="2" customFormat="1" ht="30" customHeight="1" x14ac:dyDescent="0.25">
      <c r="A31" s="2">
        <f t="shared" si="1"/>
        <v>28</v>
      </c>
      <c r="B31" s="4" t="s">
        <v>77</v>
      </c>
      <c r="C31" s="35"/>
      <c r="D31" s="90"/>
      <c r="E31" s="3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35"/>
      <c r="AY31" s="82"/>
      <c r="AZ31" s="85">
        <v>15000</v>
      </c>
      <c r="BA31" s="15"/>
      <c r="BB31" s="15"/>
      <c r="BC31" s="15"/>
      <c r="BD31" s="15"/>
      <c r="BE31" s="15"/>
      <c r="BF31" s="15"/>
      <c r="BG31" s="15"/>
      <c r="BH31" s="15"/>
      <c r="BI31" s="79"/>
      <c r="BJ31" s="81">
        <f t="shared" si="0"/>
        <v>15000</v>
      </c>
      <c r="BS31" s="3"/>
    </row>
    <row r="32" spans="1:71" s="2" customFormat="1" ht="30" customHeight="1" x14ac:dyDescent="0.25">
      <c r="A32" s="2">
        <f t="shared" si="1"/>
        <v>29</v>
      </c>
      <c r="B32" s="4" t="s">
        <v>171</v>
      </c>
      <c r="C32" s="35"/>
      <c r="D32" s="90"/>
      <c r="E32" s="3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35"/>
      <c r="AY32" s="82" t="s">
        <v>11</v>
      </c>
      <c r="AZ32" s="85"/>
      <c r="BA32" s="15"/>
      <c r="BB32" s="15"/>
      <c r="BC32" s="15"/>
      <c r="BD32" s="15"/>
      <c r="BE32" s="15"/>
      <c r="BF32" s="15"/>
      <c r="BG32" s="15"/>
      <c r="BH32" s="15"/>
      <c r="BI32" s="79"/>
      <c r="BJ32" s="81">
        <f t="shared" si="0"/>
        <v>0</v>
      </c>
      <c r="BS32" s="3"/>
    </row>
    <row r="33" spans="1:71" s="2" customFormat="1" ht="30" customHeight="1" x14ac:dyDescent="0.25">
      <c r="A33" s="2">
        <f t="shared" si="1"/>
        <v>30</v>
      </c>
      <c r="B33" s="18" t="s">
        <v>78</v>
      </c>
      <c r="C33" s="35"/>
      <c r="D33" s="90"/>
      <c r="E33" s="36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35"/>
      <c r="AY33" s="82"/>
      <c r="AZ33" s="85"/>
      <c r="BA33" s="15">
        <v>50000</v>
      </c>
      <c r="BB33" s="15"/>
      <c r="BC33" s="15"/>
      <c r="BD33" s="15"/>
      <c r="BE33" s="15"/>
      <c r="BF33" s="15"/>
      <c r="BG33" s="15"/>
      <c r="BH33" s="15"/>
      <c r="BI33" s="79"/>
      <c r="BJ33" s="81">
        <f t="shared" si="0"/>
        <v>50000</v>
      </c>
      <c r="BS33" s="3"/>
    </row>
    <row r="34" spans="1:71" s="2" customFormat="1" ht="30" customHeight="1" x14ac:dyDescent="0.25">
      <c r="A34" s="2">
        <f t="shared" si="1"/>
        <v>31</v>
      </c>
      <c r="B34" s="18" t="s">
        <v>79</v>
      </c>
      <c r="C34" s="35"/>
      <c r="D34" s="90"/>
      <c r="E34" s="36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35"/>
      <c r="AY34" s="82"/>
      <c r="AZ34" s="85"/>
      <c r="BA34" s="15"/>
      <c r="BB34" s="15"/>
      <c r="BC34" s="15"/>
      <c r="BD34" s="15">
        <v>500000</v>
      </c>
      <c r="BE34" s="15"/>
      <c r="BF34" s="15"/>
      <c r="BG34" s="15"/>
      <c r="BH34" s="15"/>
      <c r="BI34" s="79"/>
      <c r="BJ34" s="81">
        <f t="shared" si="0"/>
        <v>500000</v>
      </c>
      <c r="BS34" s="3"/>
    </row>
    <row r="35" spans="1:71" s="2" customFormat="1" ht="30" customHeight="1" x14ac:dyDescent="0.25">
      <c r="A35" s="2">
        <f t="shared" si="1"/>
        <v>32</v>
      </c>
      <c r="B35" s="18" t="s">
        <v>80</v>
      </c>
      <c r="C35" s="35" t="s">
        <v>81</v>
      </c>
      <c r="D35" s="90"/>
      <c r="E35" s="36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41" t="s">
        <v>11</v>
      </c>
      <c r="AE35" s="21"/>
      <c r="AF35" s="21"/>
      <c r="AG35" s="41" t="s">
        <v>11</v>
      </c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35"/>
      <c r="AY35" s="82"/>
      <c r="AZ35" s="85">
        <v>15000</v>
      </c>
      <c r="BA35" s="15"/>
      <c r="BB35" s="15"/>
      <c r="BC35" s="15"/>
      <c r="BD35" s="15"/>
      <c r="BE35" s="15"/>
      <c r="BF35" s="15"/>
      <c r="BG35" s="15"/>
      <c r="BH35" s="15"/>
      <c r="BI35" s="79"/>
      <c r="BJ35" s="81">
        <f t="shared" si="0"/>
        <v>15000</v>
      </c>
      <c r="BS35" s="3"/>
    </row>
    <row r="36" spans="1:71" s="2" customFormat="1" ht="30" customHeight="1" x14ac:dyDescent="0.25">
      <c r="A36" s="2">
        <f t="shared" si="1"/>
        <v>33</v>
      </c>
      <c r="B36" s="18" t="s">
        <v>82</v>
      </c>
      <c r="C36" s="35"/>
      <c r="D36" s="90"/>
      <c r="E36" s="36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35"/>
      <c r="AY36" s="82"/>
      <c r="AZ36" s="85"/>
      <c r="BA36" s="15">
        <v>50000</v>
      </c>
      <c r="BB36" s="15"/>
      <c r="BC36" s="15"/>
      <c r="BD36" s="15"/>
      <c r="BE36" s="15"/>
      <c r="BF36" s="15"/>
      <c r="BG36" s="15"/>
      <c r="BH36" s="15"/>
      <c r="BI36" s="79"/>
      <c r="BJ36" s="81">
        <f t="shared" si="0"/>
        <v>50000</v>
      </c>
      <c r="BS36" s="3"/>
    </row>
    <row r="37" spans="1:71" s="2" customFormat="1" ht="30" customHeight="1" x14ac:dyDescent="0.25">
      <c r="A37" s="139">
        <f t="shared" si="1"/>
        <v>34</v>
      </c>
      <c r="B37" s="1" t="s">
        <v>151</v>
      </c>
      <c r="C37" s="38"/>
      <c r="D37" s="91">
        <v>1</v>
      </c>
      <c r="E37" s="47" t="s">
        <v>11</v>
      </c>
      <c r="F37" s="40" t="s">
        <v>5</v>
      </c>
      <c r="G37" s="40" t="s">
        <v>5</v>
      </c>
      <c r="H37" s="40" t="s">
        <v>5</v>
      </c>
      <c r="I37" s="40" t="s">
        <v>5</v>
      </c>
      <c r="J37" s="40" t="s">
        <v>5</v>
      </c>
      <c r="K37" s="40" t="s">
        <v>5</v>
      </c>
      <c r="L37" s="40"/>
      <c r="M37" s="40"/>
      <c r="N37" s="40" t="s">
        <v>5</v>
      </c>
      <c r="O37" s="40" t="s">
        <v>5</v>
      </c>
      <c r="P37" s="40" t="s">
        <v>5</v>
      </c>
      <c r="Q37" s="40" t="s">
        <v>5</v>
      </c>
      <c r="R37" s="40" t="s">
        <v>5</v>
      </c>
      <c r="S37" s="40" t="s">
        <v>5</v>
      </c>
      <c r="T37" s="40" t="s">
        <v>5</v>
      </c>
      <c r="U37" s="40" t="s">
        <v>5</v>
      </c>
      <c r="V37" s="40" t="s">
        <v>5</v>
      </c>
      <c r="W37" s="40" t="s">
        <v>5</v>
      </c>
      <c r="X37" s="40" t="s">
        <v>5</v>
      </c>
      <c r="Y37" s="40" t="s">
        <v>5</v>
      </c>
      <c r="Z37" s="40" t="s">
        <v>5</v>
      </c>
      <c r="AA37" s="40" t="s">
        <v>5</v>
      </c>
      <c r="AB37" s="40" t="s">
        <v>5</v>
      </c>
      <c r="AC37" s="40" t="s">
        <v>5</v>
      </c>
      <c r="AD37" s="40" t="s">
        <v>5</v>
      </c>
      <c r="AE37" s="40" t="s">
        <v>5</v>
      </c>
      <c r="AF37" s="40" t="s">
        <v>5</v>
      </c>
      <c r="AG37" s="40" t="s">
        <v>5</v>
      </c>
      <c r="AH37" s="40" t="s">
        <v>5</v>
      </c>
      <c r="AI37" s="40" t="s">
        <v>5</v>
      </c>
      <c r="AJ37" s="40" t="s">
        <v>5</v>
      </c>
      <c r="AK37" s="40" t="s">
        <v>5</v>
      </c>
      <c r="AL37" s="40" t="s">
        <v>5</v>
      </c>
      <c r="AM37" s="40" t="s">
        <v>5</v>
      </c>
      <c r="AN37" s="40" t="s">
        <v>5</v>
      </c>
      <c r="AO37" s="40" t="s">
        <v>5</v>
      </c>
      <c r="AP37" s="40" t="s">
        <v>5</v>
      </c>
      <c r="AQ37" s="40" t="s">
        <v>5</v>
      </c>
      <c r="AR37" s="40" t="s">
        <v>5</v>
      </c>
      <c r="AS37" s="40" t="s">
        <v>5</v>
      </c>
      <c r="AT37" s="40" t="s">
        <v>5</v>
      </c>
      <c r="AU37" s="40" t="s">
        <v>5</v>
      </c>
      <c r="AV37" s="40" t="s">
        <v>5</v>
      </c>
      <c r="AW37" s="40" t="s">
        <v>5</v>
      </c>
      <c r="AX37" s="74" t="s">
        <v>5</v>
      </c>
      <c r="AY37" s="83"/>
      <c r="AZ37" s="86"/>
      <c r="BA37" s="16"/>
      <c r="BB37" s="16"/>
      <c r="BC37" s="16">
        <v>250000</v>
      </c>
      <c r="BD37" s="16"/>
      <c r="BE37" s="16"/>
      <c r="BF37" s="16"/>
      <c r="BG37" s="16"/>
      <c r="BH37" s="16"/>
      <c r="BI37" s="80"/>
      <c r="BJ37" s="81">
        <f t="shared" si="0"/>
        <v>250000</v>
      </c>
      <c r="BS37" s="3"/>
    </row>
    <row r="38" spans="1:71" s="2" customFormat="1" ht="30" customHeight="1" x14ac:dyDescent="0.25">
      <c r="A38" s="2">
        <f t="shared" si="1"/>
        <v>35</v>
      </c>
      <c r="B38" s="18" t="s">
        <v>49</v>
      </c>
      <c r="C38" s="35"/>
      <c r="D38" s="90"/>
      <c r="E38" s="36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35"/>
      <c r="AY38" s="82" t="s">
        <v>11</v>
      </c>
      <c r="AZ38" s="85"/>
      <c r="BA38" s="15"/>
      <c r="BB38" s="15"/>
      <c r="BC38" s="15"/>
      <c r="BD38" s="15"/>
      <c r="BE38" s="15"/>
      <c r="BF38" s="15"/>
      <c r="BG38" s="15"/>
      <c r="BH38" s="15"/>
      <c r="BI38" s="79"/>
      <c r="BJ38" s="81">
        <f t="shared" si="0"/>
        <v>0</v>
      </c>
      <c r="BS38" s="3"/>
    </row>
    <row r="39" spans="1:71" s="2" customFormat="1" ht="30" customHeight="1" x14ac:dyDescent="0.25">
      <c r="A39" s="2">
        <f t="shared" si="1"/>
        <v>36</v>
      </c>
      <c r="B39" s="18" t="s">
        <v>83</v>
      </c>
      <c r="C39" s="35"/>
      <c r="D39" s="90"/>
      <c r="E39" s="36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35"/>
      <c r="AY39" s="82" t="s">
        <v>11</v>
      </c>
      <c r="AZ39" s="85"/>
      <c r="BA39" s="15"/>
      <c r="BB39" s="15"/>
      <c r="BC39" s="15"/>
      <c r="BD39" s="15"/>
      <c r="BE39" s="15"/>
      <c r="BF39" s="15"/>
      <c r="BG39" s="15"/>
      <c r="BH39" s="15"/>
      <c r="BI39" s="79"/>
      <c r="BJ39" s="81">
        <f t="shared" si="0"/>
        <v>0</v>
      </c>
      <c r="BS39" s="3"/>
    </row>
    <row r="40" spans="1:71" s="2" customFormat="1" ht="30" customHeight="1" x14ac:dyDescent="0.25">
      <c r="A40" s="2">
        <f t="shared" si="1"/>
        <v>37</v>
      </c>
      <c r="B40" s="18" t="s">
        <v>48</v>
      </c>
      <c r="C40" s="35"/>
      <c r="D40" s="90"/>
      <c r="E40" s="36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35"/>
      <c r="AY40" s="82" t="s">
        <v>11</v>
      </c>
      <c r="AZ40" s="85"/>
      <c r="BA40" s="15"/>
      <c r="BB40" s="15"/>
      <c r="BC40" s="15"/>
      <c r="BD40" s="15"/>
      <c r="BE40" s="15"/>
      <c r="BF40" s="15"/>
      <c r="BG40" s="15"/>
      <c r="BH40" s="15"/>
      <c r="BI40" s="79"/>
      <c r="BJ40" s="81">
        <f t="shared" si="0"/>
        <v>0</v>
      </c>
      <c r="BS40" s="3"/>
    </row>
    <row r="41" spans="1:71" s="2" customFormat="1" ht="30" customHeight="1" x14ac:dyDescent="0.25">
      <c r="A41" s="2">
        <f t="shared" si="1"/>
        <v>38</v>
      </c>
      <c r="B41" s="18" t="s">
        <v>84</v>
      </c>
      <c r="C41" s="35"/>
      <c r="D41" s="90"/>
      <c r="E41" s="36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35"/>
      <c r="AY41" s="82"/>
      <c r="AZ41" s="85"/>
      <c r="BA41" s="15"/>
      <c r="BB41" s="15"/>
      <c r="BC41" s="15">
        <v>250000</v>
      </c>
      <c r="BD41" s="15"/>
      <c r="BE41" s="15"/>
      <c r="BF41" s="15"/>
      <c r="BG41" s="15"/>
      <c r="BH41" s="15"/>
      <c r="BI41" s="79"/>
      <c r="BJ41" s="81">
        <f t="shared" si="0"/>
        <v>250000</v>
      </c>
      <c r="BS41" s="3"/>
    </row>
    <row r="42" spans="1:71" s="2" customFormat="1" ht="30" customHeight="1" x14ac:dyDescent="0.25">
      <c r="A42" s="2">
        <f t="shared" si="1"/>
        <v>39</v>
      </c>
      <c r="B42" s="18" t="s">
        <v>50</v>
      </c>
      <c r="C42" s="35"/>
      <c r="D42" s="90"/>
      <c r="E42" s="36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35"/>
      <c r="AY42" s="82" t="s">
        <v>11</v>
      </c>
      <c r="AZ42" s="85"/>
      <c r="BA42" s="15"/>
      <c r="BB42" s="15"/>
      <c r="BC42" s="15"/>
      <c r="BD42" s="15"/>
      <c r="BE42" s="15"/>
      <c r="BF42" s="15"/>
      <c r="BG42" s="15"/>
      <c r="BH42" s="15"/>
      <c r="BI42" s="79"/>
      <c r="BJ42" s="81">
        <f t="shared" si="0"/>
        <v>0</v>
      </c>
      <c r="BS42" s="3"/>
    </row>
    <row r="43" spans="1:71" s="2" customFormat="1" ht="30" customHeight="1" x14ac:dyDescent="0.35">
      <c r="A43" s="139">
        <f t="shared" si="1"/>
        <v>40</v>
      </c>
      <c r="B43" s="7" t="s">
        <v>85</v>
      </c>
      <c r="C43" s="48"/>
      <c r="D43" s="92">
        <v>1</v>
      </c>
      <c r="E43" s="28"/>
      <c r="F43" s="8"/>
      <c r="G43" s="13"/>
      <c r="H43" s="13"/>
      <c r="I43" s="13"/>
      <c r="J43" s="13"/>
      <c r="K43" s="13"/>
      <c r="L43" s="13"/>
      <c r="M43" s="13"/>
      <c r="N43" s="13"/>
      <c r="O43" s="13"/>
      <c r="P43" s="7"/>
      <c r="Q43" s="7"/>
      <c r="R43" s="7"/>
      <c r="S43" s="8"/>
      <c r="T43" s="13"/>
      <c r="U43" s="41" t="s">
        <v>11</v>
      </c>
      <c r="V43" s="40"/>
      <c r="W43" s="8"/>
      <c r="X43" s="13"/>
      <c r="Y43" s="8"/>
      <c r="Z43" s="8"/>
      <c r="AA43" s="13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38"/>
      <c r="AY43" s="83"/>
      <c r="AZ43" s="87">
        <v>15000</v>
      </c>
      <c r="BA43" s="16"/>
      <c r="BB43" s="16"/>
      <c r="BC43" s="16"/>
      <c r="BD43" s="16"/>
      <c r="BE43" s="16"/>
      <c r="BF43" s="16"/>
      <c r="BG43" s="16"/>
      <c r="BH43" s="16"/>
      <c r="BI43" s="80"/>
      <c r="BJ43" s="81">
        <f t="shared" si="0"/>
        <v>15000</v>
      </c>
      <c r="BS43" s="3"/>
    </row>
    <row r="44" spans="1:71" s="2" customFormat="1" ht="30" customHeight="1" x14ac:dyDescent="0.35">
      <c r="A44" s="139">
        <f t="shared" si="1"/>
        <v>41</v>
      </c>
      <c r="B44" s="7" t="s">
        <v>167</v>
      </c>
      <c r="C44" s="48"/>
      <c r="D44" s="92">
        <v>1</v>
      </c>
      <c r="E44" s="28"/>
      <c r="F44" s="8"/>
      <c r="G44" s="13"/>
      <c r="H44" s="41" t="s">
        <v>11</v>
      </c>
      <c r="I44" s="41" t="s">
        <v>11</v>
      </c>
      <c r="J44" s="41" t="s">
        <v>11</v>
      </c>
      <c r="K44" s="13"/>
      <c r="L44" s="13"/>
      <c r="M44" s="13"/>
      <c r="N44" s="41" t="s">
        <v>11</v>
      </c>
      <c r="O44" s="41" t="s">
        <v>11</v>
      </c>
      <c r="P44" s="40" t="s">
        <v>5</v>
      </c>
      <c r="Q44" s="40" t="s">
        <v>5</v>
      </c>
      <c r="R44" s="40" t="s">
        <v>5</v>
      </c>
      <c r="S44" s="40" t="s">
        <v>5</v>
      </c>
      <c r="T44" s="41" t="s">
        <v>11</v>
      </c>
      <c r="U44" s="13"/>
      <c r="V44" s="13"/>
      <c r="W44" s="8"/>
      <c r="X44" s="13"/>
      <c r="Y44" s="8"/>
      <c r="Z44" s="8"/>
      <c r="AA44" s="13"/>
      <c r="AB44" s="8"/>
      <c r="AC44" s="8"/>
      <c r="AD44" s="41" t="s">
        <v>11</v>
      </c>
      <c r="AE44" s="41" t="s">
        <v>11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41" t="s">
        <v>11</v>
      </c>
      <c r="AV44" s="8"/>
      <c r="AW44" s="8"/>
      <c r="AX44" s="38"/>
      <c r="AY44" s="83"/>
      <c r="AZ44" s="86"/>
      <c r="BA44" s="16"/>
      <c r="BB44" s="16"/>
      <c r="BC44" s="16"/>
      <c r="BD44" s="9">
        <v>500000</v>
      </c>
      <c r="BE44" s="16"/>
      <c r="BF44" s="16"/>
      <c r="BG44" s="16"/>
      <c r="BH44" s="16"/>
      <c r="BI44" s="80"/>
      <c r="BJ44" s="81">
        <f t="shared" si="0"/>
        <v>500000</v>
      </c>
      <c r="BS44" s="3"/>
    </row>
    <row r="45" spans="1:71" s="2" customFormat="1" ht="30" customHeight="1" x14ac:dyDescent="0.35">
      <c r="A45" s="2">
        <f t="shared" si="1"/>
        <v>42</v>
      </c>
      <c r="B45" s="27" t="s">
        <v>170</v>
      </c>
      <c r="C45" s="49"/>
      <c r="D45" s="93"/>
      <c r="E45" s="29"/>
      <c r="F45" s="21"/>
      <c r="G45" s="14"/>
      <c r="H45" s="14"/>
      <c r="I45" s="14"/>
      <c r="J45" s="14"/>
      <c r="K45" s="14"/>
      <c r="L45" s="14"/>
      <c r="M45" s="14"/>
      <c r="N45" s="14"/>
      <c r="O45" s="14"/>
      <c r="P45" s="5"/>
      <c r="Q45" s="5"/>
      <c r="R45" s="5"/>
      <c r="S45" s="21"/>
      <c r="T45" s="14"/>
      <c r="U45" s="14"/>
      <c r="V45" s="14"/>
      <c r="W45" s="21"/>
      <c r="X45" s="14"/>
      <c r="Y45" s="21"/>
      <c r="Z45" s="21"/>
      <c r="AA45" s="14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35"/>
      <c r="AY45" s="82"/>
      <c r="AZ45" s="88">
        <v>15000</v>
      </c>
      <c r="BA45" s="15"/>
      <c r="BB45" s="15"/>
      <c r="BC45" s="15"/>
      <c r="BD45" s="15"/>
      <c r="BE45" s="15"/>
      <c r="BF45" s="15"/>
      <c r="BG45" s="15"/>
      <c r="BH45" s="15"/>
      <c r="BI45" s="79"/>
      <c r="BJ45" s="81">
        <f t="shared" si="0"/>
        <v>15000</v>
      </c>
      <c r="BS45" s="3"/>
    </row>
    <row r="46" spans="1:71" s="2" customFormat="1" ht="30" customHeight="1" x14ac:dyDescent="0.35">
      <c r="A46" s="2">
        <f t="shared" si="1"/>
        <v>43</v>
      </c>
      <c r="B46" s="27" t="s">
        <v>86</v>
      </c>
      <c r="C46" s="49"/>
      <c r="D46" s="93"/>
      <c r="E46" s="29"/>
      <c r="F46" s="21"/>
      <c r="G46" s="14"/>
      <c r="H46" s="14"/>
      <c r="I46" s="14"/>
      <c r="J46" s="14"/>
      <c r="K46" s="14"/>
      <c r="L46" s="14"/>
      <c r="M46" s="14"/>
      <c r="N46" s="14"/>
      <c r="O46" s="14"/>
      <c r="P46" s="5"/>
      <c r="Q46" s="5"/>
      <c r="R46" s="5"/>
      <c r="S46" s="21"/>
      <c r="T46" s="14"/>
      <c r="U46" s="14"/>
      <c r="V46" s="14"/>
      <c r="W46" s="21"/>
      <c r="X46" s="14"/>
      <c r="Y46" s="21"/>
      <c r="Z46" s="21"/>
      <c r="AA46" s="14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35"/>
      <c r="AY46" s="82"/>
      <c r="AZ46" s="88">
        <v>15000</v>
      </c>
      <c r="BA46" s="15"/>
      <c r="BB46" s="15"/>
      <c r="BC46" s="15"/>
      <c r="BD46" s="15"/>
      <c r="BE46" s="15"/>
      <c r="BF46" s="15"/>
      <c r="BG46" s="15"/>
      <c r="BH46" s="15"/>
      <c r="BI46" s="79"/>
      <c r="BJ46" s="81">
        <f>SUM(AZ46:BI46)</f>
        <v>15000</v>
      </c>
      <c r="BS46" s="3"/>
    </row>
    <row r="47" spans="1:71" s="2" customFormat="1" ht="30" customHeight="1" x14ac:dyDescent="0.35">
      <c r="A47" s="2">
        <f t="shared" si="1"/>
        <v>44</v>
      </c>
      <c r="B47" s="17" t="s">
        <v>87</v>
      </c>
      <c r="C47" s="49"/>
      <c r="D47" s="93"/>
      <c r="E47" s="29"/>
      <c r="F47" s="21"/>
      <c r="G47" s="14"/>
      <c r="H47" s="14"/>
      <c r="I47" s="14"/>
      <c r="J47" s="14"/>
      <c r="K47" s="14"/>
      <c r="L47" s="14"/>
      <c r="M47" s="14"/>
      <c r="N47" s="14"/>
      <c r="O47" s="14"/>
      <c r="P47" s="5"/>
      <c r="Q47" s="5"/>
      <c r="R47" s="5"/>
      <c r="S47" s="21"/>
      <c r="T47" s="14"/>
      <c r="U47" s="14"/>
      <c r="V47" s="14"/>
      <c r="W47" s="21"/>
      <c r="X47" s="14"/>
      <c r="Y47" s="21"/>
      <c r="Z47" s="21"/>
      <c r="AA47" s="14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35"/>
      <c r="AY47" s="82"/>
      <c r="AZ47" s="85"/>
      <c r="BA47" s="15"/>
      <c r="BB47" s="6">
        <v>100000</v>
      </c>
      <c r="BC47" s="15"/>
      <c r="BD47" s="15"/>
      <c r="BE47" s="15"/>
      <c r="BF47" s="15"/>
      <c r="BG47" s="15"/>
      <c r="BH47" s="15"/>
      <c r="BI47" s="79"/>
      <c r="BJ47" s="81">
        <f t="shared" ref="BJ47:BJ101" si="2">SUM(AZ47:BI47)</f>
        <v>100000</v>
      </c>
      <c r="BS47" s="3"/>
    </row>
    <row r="48" spans="1:71" s="2" customFormat="1" ht="30" customHeight="1" x14ac:dyDescent="0.35">
      <c r="A48" s="2">
        <f t="shared" si="1"/>
        <v>45</v>
      </c>
      <c r="B48" s="17" t="s">
        <v>88</v>
      </c>
      <c r="C48" s="49" t="s">
        <v>166</v>
      </c>
      <c r="D48" s="93"/>
      <c r="E48" s="29"/>
      <c r="F48" s="21"/>
      <c r="G48" s="14"/>
      <c r="H48" s="14"/>
      <c r="I48" s="14"/>
      <c r="J48" s="14"/>
      <c r="K48" s="14"/>
      <c r="L48" s="14"/>
      <c r="M48" s="14"/>
      <c r="N48" s="14"/>
      <c r="O48" s="14"/>
      <c r="P48" s="5"/>
      <c r="Q48" s="5"/>
      <c r="R48" s="5"/>
      <c r="S48" s="21"/>
      <c r="T48" s="14"/>
      <c r="U48" s="14"/>
      <c r="V48" s="14"/>
      <c r="W48" s="21"/>
      <c r="X48" s="14"/>
      <c r="Y48" s="21"/>
      <c r="Z48" s="21"/>
      <c r="AA48" s="14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35"/>
      <c r="AY48" s="82"/>
      <c r="AZ48" s="88">
        <v>1000</v>
      </c>
      <c r="BA48" s="15"/>
      <c r="BB48" s="15"/>
      <c r="BC48" s="15"/>
      <c r="BD48" s="15"/>
      <c r="BE48" s="15"/>
      <c r="BF48" s="15"/>
      <c r="BG48" s="15"/>
      <c r="BH48" s="15"/>
      <c r="BI48" s="79"/>
      <c r="BJ48" s="81">
        <f t="shared" si="2"/>
        <v>1000</v>
      </c>
      <c r="BS48" s="3"/>
    </row>
    <row r="49" spans="1:71" s="2" customFormat="1" ht="30" customHeight="1" x14ac:dyDescent="0.25">
      <c r="A49" s="2">
        <f t="shared" si="1"/>
        <v>46</v>
      </c>
      <c r="B49" s="18" t="s">
        <v>51</v>
      </c>
      <c r="C49" s="35"/>
      <c r="D49" s="90"/>
      <c r="E49" s="36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35"/>
      <c r="AY49" s="82" t="s">
        <v>11</v>
      </c>
      <c r="AZ49" s="85"/>
      <c r="BA49" s="15"/>
      <c r="BB49" s="15"/>
      <c r="BC49" s="15"/>
      <c r="BD49" s="15"/>
      <c r="BE49" s="15"/>
      <c r="BF49" s="15"/>
      <c r="BG49" s="15"/>
      <c r="BH49" s="15"/>
      <c r="BI49" s="79"/>
      <c r="BJ49" s="81">
        <f t="shared" si="2"/>
        <v>0</v>
      </c>
      <c r="BS49" s="3"/>
    </row>
    <row r="50" spans="1:71" s="2" customFormat="1" ht="30" customHeight="1" x14ac:dyDescent="0.35">
      <c r="A50" s="2">
        <f t="shared" si="1"/>
        <v>47</v>
      </c>
      <c r="B50" s="17" t="s">
        <v>89</v>
      </c>
      <c r="C50" s="49"/>
      <c r="D50" s="93"/>
      <c r="E50" s="29"/>
      <c r="F50" s="21"/>
      <c r="G50" s="14"/>
      <c r="H50" s="14"/>
      <c r="I50" s="14"/>
      <c r="J50" s="14"/>
      <c r="K50" s="14"/>
      <c r="L50" s="14"/>
      <c r="M50" s="14"/>
      <c r="N50" s="14"/>
      <c r="O50" s="14"/>
      <c r="P50" s="5"/>
      <c r="Q50" s="5"/>
      <c r="R50" s="5"/>
      <c r="S50" s="21"/>
      <c r="T50" s="14"/>
      <c r="U50" s="14"/>
      <c r="V50" s="14"/>
      <c r="W50" s="21"/>
      <c r="X50" s="14"/>
      <c r="Y50" s="21"/>
      <c r="Z50" s="21"/>
      <c r="AA50" s="14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35"/>
      <c r="AY50" s="82"/>
      <c r="AZ50" s="85"/>
      <c r="BA50" s="15"/>
      <c r="BB50" s="15"/>
      <c r="BC50" s="15"/>
      <c r="BD50" s="15"/>
      <c r="BE50" s="6">
        <v>1000000</v>
      </c>
      <c r="BF50" s="15"/>
      <c r="BG50" s="15"/>
      <c r="BH50" s="15"/>
      <c r="BI50" s="79"/>
      <c r="BJ50" s="81">
        <f t="shared" si="2"/>
        <v>1000000</v>
      </c>
      <c r="BS50" s="3"/>
    </row>
    <row r="51" spans="1:71" s="2" customFormat="1" ht="30" customHeight="1" x14ac:dyDescent="0.35">
      <c r="A51" s="2">
        <f t="shared" si="1"/>
        <v>48</v>
      </c>
      <c r="B51" s="17" t="s">
        <v>90</v>
      </c>
      <c r="C51" s="49"/>
      <c r="D51" s="93"/>
      <c r="E51" s="30"/>
      <c r="F51" s="21"/>
      <c r="G51" s="6"/>
      <c r="H51" s="6"/>
      <c r="I51" s="6"/>
      <c r="J51" s="6"/>
      <c r="K51" s="6"/>
      <c r="L51" s="6"/>
      <c r="M51" s="6"/>
      <c r="N51" s="6"/>
      <c r="O51" s="6"/>
      <c r="P51" s="5"/>
      <c r="Q51" s="5"/>
      <c r="R51" s="5"/>
      <c r="S51" s="21"/>
      <c r="T51" s="6"/>
      <c r="U51" s="6"/>
      <c r="V51" s="6"/>
      <c r="W51" s="21"/>
      <c r="X51" s="6"/>
      <c r="Y51" s="21"/>
      <c r="Z51" s="21"/>
      <c r="AA51" s="6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35"/>
      <c r="AY51" s="82" t="s">
        <v>150</v>
      </c>
      <c r="AZ51" s="85"/>
      <c r="BA51" s="15"/>
      <c r="BB51" s="15"/>
      <c r="BC51" s="15"/>
      <c r="BD51" s="15"/>
      <c r="BE51" s="15"/>
      <c r="BF51" s="15"/>
      <c r="BG51" s="15"/>
      <c r="BH51" s="15"/>
      <c r="BI51" s="79"/>
      <c r="BJ51" s="81">
        <f t="shared" si="2"/>
        <v>0</v>
      </c>
      <c r="BS51" s="3"/>
    </row>
    <row r="52" spans="1:71" s="2" customFormat="1" ht="30" customHeight="1" x14ac:dyDescent="0.35">
      <c r="A52" s="2">
        <f t="shared" si="1"/>
        <v>49</v>
      </c>
      <c r="B52" s="17" t="s">
        <v>91</v>
      </c>
      <c r="C52" s="49"/>
      <c r="D52" s="93"/>
      <c r="E52" s="29"/>
      <c r="F52" s="21"/>
      <c r="G52" s="14"/>
      <c r="H52" s="14"/>
      <c r="I52" s="14"/>
      <c r="J52" s="14"/>
      <c r="K52" s="14"/>
      <c r="L52" s="14"/>
      <c r="M52" s="14"/>
      <c r="N52" s="14"/>
      <c r="O52" s="14"/>
      <c r="P52" s="5"/>
      <c r="Q52" s="5"/>
      <c r="R52" s="5"/>
      <c r="S52" s="21"/>
      <c r="T52" s="14"/>
      <c r="U52" s="14"/>
      <c r="V52" s="14"/>
      <c r="W52" s="21"/>
      <c r="X52" s="14"/>
      <c r="Y52" s="21"/>
      <c r="Z52" s="21"/>
      <c r="AA52" s="14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35"/>
      <c r="AY52" s="82"/>
      <c r="AZ52" s="85"/>
      <c r="BA52" s="15"/>
      <c r="BB52" s="6">
        <v>100000</v>
      </c>
      <c r="BC52" s="15"/>
      <c r="BD52" s="15"/>
      <c r="BE52" s="15"/>
      <c r="BF52" s="15"/>
      <c r="BG52" s="15"/>
      <c r="BH52" s="15"/>
      <c r="BI52" s="79"/>
      <c r="BJ52" s="81">
        <f t="shared" si="2"/>
        <v>100000</v>
      </c>
      <c r="BS52" s="3"/>
    </row>
    <row r="53" spans="1:71" s="2" customFormat="1" ht="30" customHeight="1" x14ac:dyDescent="0.35">
      <c r="A53" s="139">
        <f t="shared" si="1"/>
        <v>50</v>
      </c>
      <c r="B53" s="50" t="s">
        <v>168</v>
      </c>
      <c r="C53" s="98"/>
      <c r="D53" s="92">
        <v>1</v>
      </c>
      <c r="E53" s="28"/>
      <c r="F53" s="41" t="s">
        <v>11</v>
      </c>
      <c r="G53" s="40" t="s">
        <v>5</v>
      </c>
      <c r="H53" s="40" t="s">
        <v>5</v>
      </c>
      <c r="I53" s="40" t="s">
        <v>5</v>
      </c>
      <c r="J53" s="13"/>
      <c r="K53" s="13"/>
      <c r="L53" s="40" t="s">
        <v>5</v>
      </c>
      <c r="M53" s="40" t="s">
        <v>5</v>
      </c>
      <c r="N53" s="13"/>
      <c r="O53" s="13"/>
      <c r="P53" s="40" t="s">
        <v>5</v>
      </c>
      <c r="Q53" s="40" t="s">
        <v>5</v>
      </c>
      <c r="R53" s="40" t="s">
        <v>5</v>
      </c>
      <c r="S53" s="40" t="s">
        <v>5</v>
      </c>
      <c r="T53" s="13"/>
      <c r="U53" s="13"/>
      <c r="V53" s="13"/>
      <c r="W53" s="8"/>
      <c r="X53" s="13"/>
      <c r="Y53" s="8"/>
      <c r="Z53" s="8"/>
      <c r="AA53" s="13"/>
      <c r="AB53" s="8"/>
      <c r="AC53" s="8"/>
      <c r="AD53" s="8"/>
      <c r="AE53" s="40" t="s">
        <v>5</v>
      </c>
      <c r="AF53" s="40" t="s">
        <v>5</v>
      </c>
      <c r="AG53" s="40" t="s">
        <v>5</v>
      </c>
      <c r="AH53" s="8"/>
      <c r="AI53" s="40" t="s">
        <v>5</v>
      </c>
      <c r="AJ53" s="8"/>
      <c r="AK53" s="8"/>
      <c r="AL53" s="8"/>
      <c r="AM53" s="8"/>
      <c r="AN53" s="8"/>
      <c r="AO53" s="40" t="s">
        <v>5</v>
      </c>
      <c r="AP53" s="40" t="s">
        <v>5</v>
      </c>
      <c r="AQ53" s="8"/>
      <c r="AR53" s="8"/>
      <c r="AS53" s="8"/>
      <c r="AT53" s="8"/>
      <c r="AU53" s="8"/>
      <c r="AV53" s="8"/>
      <c r="AW53" s="8"/>
      <c r="AX53" s="38"/>
      <c r="AY53" s="83"/>
      <c r="AZ53" s="86"/>
      <c r="BA53" s="16"/>
      <c r="BB53" s="16"/>
      <c r="BC53" s="16"/>
      <c r="BD53" s="16"/>
      <c r="BE53" s="16"/>
      <c r="BF53" s="16"/>
      <c r="BG53" s="9">
        <v>7000000</v>
      </c>
      <c r="BH53" s="16"/>
      <c r="BI53" s="80"/>
      <c r="BJ53" s="81">
        <f t="shared" si="2"/>
        <v>7000000</v>
      </c>
      <c r="BS53" s="3"/>
    </row>
    <row r="54" spans="1:71" s="2" customFormat="1" ht="30" customHeight="1" x14ac:dyDescent="0.35">
      <c r="A54" s="139">
        <f t="shared" si="1"/>
        <v>51</v>
      </c>
      <c r="B54" s="7" t="s">
        <v>169</v>
      </c>
      <c r="C54" s="98"/>
      <c r="D54" s="92">
        <v>1</v>
      </c>
      <c r="E54" s="28"/>
      <c r="F54" s="41" t="s">
        <v>11</v>
      </c>
      <c r="G54" s="40" t="s">
        <v>5</v>
      </c>
      <c r="H54" s="40" t="s">
        <v>5</v>
      </c>
      <c r="I54" s="40" t="s">
        <v>5</v>
      </c>
      <c r="J54" s="13"/>
      <c r="K54" s="13"/>
      <c r="L54" s="40" t="s">
        <v>5</v>
      </c>
      <c r="M54" s="40" t="s">
        <v>5</v>
      </c>
      <c r="N54" s="13"/>
      <c r="O54" s="13"/>
      <c r="P54" s="40" t="s">
        <v>5</v>
      </c>
      <c r="Q54" s="40" t="s">
        <v>5</v>
      </c>
      <c r="R54" s="40" t="s">
        <v>5</v>
      </c>
      <c r="S54" s="40" t="s">
        <v>5</v>
      </c>
      <c r="T54" s="13"/>
      <c r="U54" s="13"/>
      <c r="V54" s="13"/>
      <c r="W54" s="8"/>
      <c r="X54" s="13"/>
      <c r="Y54" s="8"/>
      <c r="Z54" s="8"/>
      <c r="AA54" s="13"/>
      <c r="AB54" s="8"/>
      <c r="AC54" s="8"/>
      <c r="AD54" s="8"/>
      <c r="AE54" s="40" t="s">
        <v>5</v>
      </c>
      <c r="AF54" s="40" t="s">
        <v>5</v>
      </c>
      <c r="AG54" s="40" t="s">
        <v>5</v>
      </c>
      <c r="AH54" s="8"/>
      <c r="AI54" s="40" t="s">
        <v>5</v>
      </c>
      <c r="AJ54" s="8"/>
      <c r="AK54" s="8"/>
      <c r="AL54" s="8"/>
      <c r="AM54" s="8"/>
      <c r="AN54" s="8"/>
      <c r="AO54" s="40" t="s">
        <v>5</v>
      </c>
      <c r="AP54" s="40" t="s">
        <v>5</v>
      </c>
      <c r="AQ54" s="8"/>
      <c r="AR54" s="8"/>
      <c r="AS54" s="8"/>
      <c r="AT54" s="8"/>
      <c r="AU54" s="8"/>
      <c r="AV54" s="8"/>
      <c r="AW54" s="8"/>
      <c r="AX54" s="38"/>
      <c r="AY54" s="83"/>
      <c r="AZ54" s="86"/>
      <c r="BA54" s="16"/>
      <c r="BB54" s="9">
        <v>100000</v>
      </c>
      <c r="BC54" s="16"/>
      <c r="BD54" s="16"/>
      <c r="BE54" s="16"/>
      <c r="BF54" s="16"/>
      <c r="BG54" s="16"/>
      <c r="BH54" s="16"/>
      <c r="BI54" s="80"/>
      <c r="BJ54" s="81">
        <f t="shared" si="2"/>
        <v>100000</v>
      </c>
      <c r="BS54" s="3"/>
    </row>
    <row r="55" spans="1:71" s="2" customFormat="1" ht="30" customHeight="1" x14ac:dyDescent="0.35">
      <c r="A55" s="139">
        <f t="shared" si="1"/>
        <v>52</v>
      </c>
      <c r="B55" s="138" t="s">
        <v>92</v>
      </c>
      <c r="C55" s="97" t="s">
        <v>93</v>
      </c>
      <c r="D55" s="94">
        <v>1</v>
      </c>
      <c r="E55" s="31"/>
      <c r="F55" s="41" t="s">
        <v>11</v>
      </c>
      <c r="G55" s="40" t="s">
        <v>5</v>
      </c>
      <c r="H55" s="40" t="s">
        <v>5</v>
      </c>
      <c r="I55" s="40" t="s">
        <v>5</v>
      </c>
      <c r="J55" s="9"/>
      <c r="K55" s="9"/>
      <c r="L55" s="40" t="s">
        <v>5</v>
      </c>
      <c r="M55" s="40" t="s">
        <v>5</v>
      </c>
      <c r="N55" s="9"/>
      <c r="O55" s="9"/>
      <c r="P55" s="40" t="s">
        <v>5</v>
      </c>
      <c r="Q55" s="40" t="s">
        <v>5</v>
      </c>
      <c r="R55" s="40" t="s">
        <v>5</v>
      </c>
      <c r="S55" s="40" t="s">
        <v>5</v>
      </c>
      <c r="T55" s="9"/>
      <c r="U55" s="9"/>
      <c r="V55" s="9"/>
      <c r="W55" s="8"/>
      <c r="X55" s="9"/>
      <c r="Y55" s="8"/>
      <c r="Z55" s="8"/>
      <c r="AA55" s="9"/>
      <c r="AB55" s="8"/>
      <c r="AC55" s="8"/>
      <c r="AD55" s="8"/>
      <c r="AE55" s="40" t="s">
        <v>5</v>
      </c>
      <c r="AF55" s="40" t="s">
        <v>5</v>
      </c>
      <c r="AG55" s="40" t="s">
        <v>5</v>
      </c>
      <c r="AH55" s="8"/>
      <c r="AI55" s="40" t="s">
        <v>5</v>
      </c>
      <c r="AJ55" s="8"/>
      <c r="AK55" s="8"/>
      <c r="AL55" s="8"/>
      <c r="AM55" s="8"/>
      <c r="AN55" s="8"/>
      <c r="AO55" s="40" t="s">
        <v>5</v>
      </c>
      <c r="AP55" s="40" t="s">
        <v>5</v>
      </c>
      <c r="AQ55" s="8"/>
      <c r="AR55" s="8"/>
      <c r="AS55" s="8"/>
      <c r="AT55" s="8"/>
      <c r="AU55" s="8"/>
      <c r="AV55" s="8"/>
      <c r="AW55" s="8"/>
      <c r="AX55" s="38"/>
      <c r="AY55" s="83"/>
      <c r="AZ55" s="86"/>
      <c r="BA55" s="16"/>
      <c r="BB55" s="16"/>
      <c r="BC55" s="16"/>
      <c r="BD55" s="16"/>
      <c r="BE55" s="16"/>
      <c r="BF55" s="16"/>
      <c r="BG55" s="16"/>
      <c r="BH55" s="16"/>
      <c r="BI55" s="80"/>
      <c r="BJ55" s="81">
        <f t="shared" si="2"/>
        <v>0</v>
      </c>
      <c r="BS55" s="3"/>
    </row>
    <row r="56" spans="1:71" s="2" customFormat="1" ht="30" customHeight="1" x14ac:dyDescent="0.35">
      <c r="A56" s="139">
        <f t="shared" si="1"/>
        <v>53</v>
      </c>
      <c r="B56" s="138" t="s">
        <v>94</v>
      </c>
      <c r="C56" s="97" t="s">
        <v>95</v>
      </c>
      <c r="D56" s="94">
        <v>1</v>
      </c>
      <c r="E56" s="31"/>
      <c r="F56" s="41" t="s">
        <v>11</v>
      </c>
      <c r="G56" s="40" t="s">
        <v>5</v>
      </c>
      <c r="H56" s="40" t="s">
        <v>5</v>
      </c>
      <c r="I56" s="40" t="s">
        <v>5</v>
      </c>
      <c r="J56" s="9"/>
      <c r="K56" s="9"/>
      <c r="L56" s="40" t="s">
        <v>5</v>
      </c>
      <c r="M56" s="40" t="s">
        <v>5</v>
      </c>
      <c r="N56" s="9"/>
      <c r="O56" s="9"/>
      <c r="P56" s="40" t="s">
        <v>5</v>
      </c>
      <c r="Q56" s="40" t="s">
        <v>5</v>
      </c>
      <c r="R56" s="40" t="s">
        <v>5</v>
      </c>
      <c r="S56" s="40" t="s">
        <v>5</v>
      </c>
      <c r="T56" s="9"/>
      <c r="U56" s="9"/>
      <c r="V56" s="9"/>
      <c r="W56" s="8"/>
      <c r="X56" s="9"/>
      <c r="Y56" s="8"/>
      <c r="Z56" s="8"/>
      <c r="AA56" s="9"/>
      <c r="AB56" s="8"/>
      <c r="AC56" s="8"/>
      <c r="AD56" s="8"/>
      <c r="AE56" s="40" t="s">
        <v>5</v>
      </c>
      <c r="AF56" s="40" t="s">
        <v>5</v>
      </c>
      <c r="AG56" s="40" t="s">
        <v>5</v>
      </c>
      <c r="AH56" s="8"/>
      <c r="AI56" s="40" t="s">
        <v>5</v>
      </c>
      <c r="AJ56" s="8"/>
      <c r="AK56" s="8"/>
      <c r="AL56" s="8"/>
      <c r="AM56" s="8"/>
      <c r="AN56" s="8"/>
      <c r="AO56" s="40" t="s">
        <v>5</v>
      </c>
      <c r="AP56" s="40" t="s">
        <v>5</v>
      </c>
      <c r="AQ56" s="8"/>
      <c r="AR56" s="8"/>
      <c r="AS56" s="8"/>
      <c r="AT56" s="8"/>
      <c r="AU56" s="8"/>
      <c r="AV56" s="8"/>
      <c r="AW56" s="8"/>
      <c r="AX56" s="38"/>
      <c r="AY56" s="83"/>
      <c r="AZ56" s="86"/>
      <c r="BA56" s="16"/>
      <c r="BB56" s="16"/>
      <c r="BC56" s="16"/>
      <c r="BD56" s="16"/>
      <c r="BE56" s="16"/>
      <c r="BF56" s="16"/>
      <c r="BG56" s="16"/>
      <c r="BH56" s="16"/>
      <c r="BI56" s="80"/>
      <c r="BJ56" s="81">
        <f t="shared" si="2"/>
        <v>0</v>
      </c>
      <c r="BS56" s="3"/>
    </row>
    <row r="57" spans="1:71" s="2" customFormat="1" ht="30" customHeight="1" x14ac:dyDescent="0.35">
      <c r="A57" s="139">
        <f t="shared" si="1"/>
        <v>54</v>
      </c>
      <c r="B57" s="138" t="s">
        <v>96</v>
      </c>
      <c r="C57" s="97" t="s">
        <v>97</v>
      </c>
      <c r="D57" s="94">
        <v>1</v>
      </c>
      <c r="E57" s="31"/>
      <c r="F57" s="41" t="s">
        <v>11</v>
      </c>
      <c r="G57" s="40" t="s">
        <v>5</v>
      </c>
      <c r="H57" s="40" t="s">
        <v>5</v>
      </c>
      <c r="I57" s="40" t="s">
        <v>5</v>
      </c>
      <c r="J57" s="9"/>
      <c r="K57" s="9"/>
      <c r="L57" s="40" t="s">
        <v>5</v>
      </c>
      <c r="M57" s="40" t="s">
        <v>5</v>
      </c>
      <c r="N57" s="9"/>
      <c r="O57" s="9"/>
      <c r="P57" s="40" t="s">
        <v>5</v>
      </c>
      <c r="Q57" s="40" t="s">
        <v>5</v>
      </c>
      <c r="R57" s="40" t="s">
        <v>5</v>
      </c>
      <c r="S57" s="40" t="s">
        <v>5</v>
      </c>
      <c r="T57" s="9"/>
      <c r="U57" s="9"/>
      <c r="V57" s="9"/>
      <c r="W57" s="8"/>
      <c r="X57" s="9"/>
      <c r="Y57" s="8"/>
      <c r="Z57" s="8"/>
      <c r="AA57" s="9"/>
      <c r="AB57" s="8"/>
      <c r="AC57" s="8"/>
      <c r="AD57" s="8"/>
      <c r="AE57" s="40" t="s">
        <v>5</v>
      </c>
      <c r="AF57" s="40" t="s">
        <v>5</v>
      </c>
      <c r="AG57" s="40" t="s">
        <v>5</v>
      </c>
      <c r="AH57" s="8"/>
      <c r="AI57" s="40" t="s">
        <v>5</v>
      </c>
      <c r="AJ57" s="8"/>
      <c r="AK57" s="8"/>
      <c r="AL57" s="8"/>
      <c r="AM57" s="8"/>
      <c r="AN57" s="8"/>
      <c r="AO57" s="40" t="s">
        <v>5</v>
      </c>
      <c r="AP57" s="40" t="s">
        <v>5</v>
      </c>
      <c r="AQ57" s="8"/>
      <c r="AR57" s="8"/>
      <c r="AS57" s="8"/>
      <c r="AT57" s="8"/>
      <c r="AU57" s="8"/>
      <c r="AV57" s="8"/>
      <c r="AW57" s="8"/>
      <c r="AX57" s="38"/>
      <c r="AY57" s="83"/>
      <c r="AZ57" s="86"/>
      <c r="BA57" s="16"/>
      <c r="BB57" s="16"/>
      <c r="BC57" s="16"/>
      <c r="BD57" s="16"/>
      <c r="BE57" s="16"/>
      <c r="BF57" s="16"/>
      <c r="BG57" s="16"/>
      <c r="BH57" s="16"/>
      <c r="BI57" s="80"/>
      <c r="BJ57" s="81">
        <f t="shared" si="2"/>
        <v>0</v>
      </c>
      <c r="BS57" s="3"/>
    </row>
    <row r="58" spans="1:71" s="2" customFormat="1" ht="30" customHeight="1" x14ac:dyDescent="0.35">
      <c r="A58" s="139">
        <f t="shared" si="1"/>
        <v>55</v>
      </c>
      <c r="B58" s="138" t="s">
        <v>98</v>
      </c>
      <c r="C58" s="97" t="s">
        <v>99</v>
      </c>
      <c r="D58" s="94">
        <v>1</v>
      </c>
      <c r="E58" s="31"/>
      <c r="F58" s="41" t="s">
        <v>11</v>
      </c>
      <c r="G58" s="40" t="s">
        <v>5</v>
      </c>
      <c r="H58" s="40" t="s">
        <v>5</v>
      </c>
      <c r="I58" s="40" t="s">
        <v>5</v>
      </c>
      <c r="J58" s="9"/>
      <c r="K58" s="9"/>
      <c r="L58" s="40" t="s">
        <v>5</v>
      </c>
      <c r="M58" s="40" t="s">
        <v>5</v>
      </c>
      <c r="N58" s="9"/>
      <c r="O58" s="9"/>
      <c r="P58" s="40" t="s">
        <v>5</v>
      </c>
      <c r="Q58" s="40" t="s">
        <v>5</v>
      </c>
      <c r="R58" s="40" t="s">
        <v>5</v>
      </c>
      <c r="S58" s="40" t="s">
        <v>5</v>
      </c>
      <c r="T58" s="9"/>
      <c r="U58" s="9"/>
      <c r="V58" s="9"/>
      <c r="W58" s="8"/>
      <c r="X58" s="9"/>
      <c r="Y58" s="8"/>
      <c r="Z58" s="8"/>
      <c r="AA58" s="9"/>
      <c r="AB58" s="8"/>
      <c r="AC58" s="8"/>
      <c r="AD58" s="8"/>
      <c r="AE58" s="40" t="s">
        <v>5</v>
      </c>
      <c r="AF58" s="40" t="s">
        <v>5</v>
      </c>
      <c r="AG58" s="40" t="s">
        <v>5</v>
      </c>
      <c r="AH58" s="8"/>
      <c r="AI58" s="40" t="s">
        <v>5</v>
      </c>
      <c r="AJ58" s="8"/>
      <c r="AK58" s="8"/>
      <c r="AL58" s="8"/>
      <c r="AM58" s="8"/>
      <c r="AN58" s="8"/>
      <c r="AO58" s="40" t="s">
        <v>5</v>
      </c>
      <c r="AP58" s="40" t="s">
        <v>5</v>
      </c>
      <c r="AQ58" s="8"/>
      <c r="AR58" s="8"/>
      <c r="AS58" s="8"/>
      <c r="AT58" s="8"/>
      <c r="AU58" s="8"/>
      <c r="AV58" s="8"/>
      <c r="AW58" s="8"/>
      <c r="AX58" s="38"/>
      <c r="AY58" s="83"/>
      <c r="AZ58" s="86"/>
      <c r="BA58" s="16"/>
      <c r="BB58" s="16"/>
      <c r="BC58" s="16"/>
      <c r="BD58" s="16"/>
      <c r="BE58" s="16"/>
      <c r="BF58" s="16"/>
      <c r="BG58" s="16"/>
      <c r="BH58" s="16"/>
      <c r="BI58" s="80"/>
      <c r="BJ58" s="81">
        <f t="shared" si="2"/>
        <v>0</v>
      </c>
      <c r="BS58" s="3"/>
    </row>
    <row r="59" spans="1:71" s="2" customFormat="1" ht="30" customHeight="1" x14ac:dyDescent="0.35">
      <c r="A59" s="139">
        <f t="shared" si="1"/>
        <v>56</v>
      </c>
      <c r="B59" s="138" t="s">
        <v>100</v>
      </c>
      <c r="C59" s="97" t="s">
        <v>101</v>
      </c>
      <c r="D59" s="94">
        <v>1</v>
      </c>
      <c r="E59" s="31"/>
      <c r="F59" s="41" t="s">
        <v>11</v>
      </c>
      <c r="G59" s="40" t="s">
        <v>5</v>
      </c>
      <c r="H59" s="40" t="s">
        <v>5</v>
      </c>
      <c r="I59" s="40" t="s">
        <v>5</v>
      </c>
      <c r="J59" s="9"/>
      <c r="K59" s="9"/>
      <c r="L59" s="40" t="s">
        <v>5</v>
      </c>
      <c r="M59" s="40" t="s">
        <v>5</v>
      </c>
      <c r="N59" s="9"/>
      <c r="O59" s="9"/>
      <c r="P59" s="40" t="s">
        <v>5</v>
      </c>
      <c r="Q59" s="40" t="s">
        <v>5</v>
      </c>
      <c r="R59" s="40" t="s">
        <v>5</v>
      </c>
      <c r="S59" s="40" t="s">
        <v>5</v>
      </c>
      <c r="T59" s="9"/>
      <c r="U59" s="9"/>
      <c r="V59" s="9"/>
      <c r="W59" s="8"/>
      <c r="X59" s="9"/>
      <c r="Y59" s="8"/>
      <c r="Z59" s="8"/>
      <c r="AA59" s="9"/>
      <c r="AB59" s="8"/>
      <c r="AC59" s="8"/>
      <c r="AD59" s="8"/>
      <c r="AE59" s="40" t="s">
        <v>5</v>
      </c>
      <c r="AF59" s="40" t="s">
        <v>5</v>
      </c>
      <c r="AG59" s="40" t="s">
        <v>5</v>
      </c>
      <c r="AH59" s="8"/>
      <c r="AI59" s="40" t="s">
        <v>5</v>
      </c>
      <c r="AJ59" s="8"/>
      <c r="AK59" s="8"/>
      <c r="AL59" s="8"/>
      <c r="AM59" s="8"/>
      <c r="AN59" s="8"/>
      <c r="AO59" s="40" t="s">
        <v>5</v>
      </c>
      <c r="AP59" s="40" t="s">
        <v>5</v>
      </c>
      <c r="AQ59" s="8"/>
      <c r="AR59" s="8"/>
      <c r="AS59" s="8"/>
      <c r="AT59" s="8"/>
      <c r="AU59" s="8"/>
      <c r="AV59" s="8"/>
      <c r="AW59" s="8"/>
      <c r="AX59" s="38"/>
      <c r="AY59" s="83"/>
      <c r="AZ59" s="86"/>
      <c r="BA59" s="16"/>
      <c r="BB59" s="16"/>
      <c r="BC59" s="16"/>
      <c r="BD59" s="16"/>
      <c r="BE59" s="16"/>
      <c r="BF59" s="16"/>
      <c r="BG59" s="16"/>
      <c r="BH59" s="16"/>
      <c r="BI59" s="80"/>
      <c r="BJ59" s="81">
        <f t="shared" si="2"/>
        <v>0</v>
      </c>
      <c r="BS59" s="3"/>
    </row>
    <row r="60" spans="1:71" s="2" customFormat="1" ht="30" customHeight="1" x14ac:dyDescent="0.35">
      <c r="A60" s="139">
        <f t="shared" si="1"/>
        <v>57</v>
      </c>
      <c r="B60" s="138" t="s">
        <v>102</v>
      </c>
      <c r="C60" s="97" t="s">
        <v>103</v>
      </c>
      <c r="D60" s="94">
        <v>1</v>
      </c>
      <c r="E60" s="31"/>
      <c r="F60" s="41" t="s">
        <v>11</v>
      </c>
      <c r="G60" s="40" t="s">
        <v>5</v>
      </c>
      <c r="H60" s="40" t="s">
        <v>5</v>
      </c>
      <c r="I60" s="40" t="s">
        <v>5</v>
      </c>
      <c r="J60" s="9"/>
      <c r="K60" s="9"/>
      <c r="L60" s="40" t="s">
        <v>5</v>
      </c>
      <c r="M60" s="40" t="s">
        <v>5</v>
      </c>
      <c r="N60" s="9"/>
      <c r="O60" s="9"/>
      <c r="P60" s="40" t="s">
        <v>5</v>
      </c>
      <c r="Q60" s="40" t="s">
        <v>5</v>
      </c>
      <c r="R60" s="40" t="s">
        <v>5</v>
      </c>
      <c r="S60" s="40" t="s">
        <v>5</v>
      </c>
      <c r="T60" s="9"/>
      <c r="U60" s="9"/>
      <c r="V60" s="9"/>
      <c r="W60" s="8"/>
      <c r="X60" s="9"/>
      <c r="Y60" s="8"/>
      <c r="Z60" s="8"/>
      <c r="AA60" s="9"/>
      <c r="AB60" s="8"/>
      <c r="AC60" s="8"/>
      <c r="AD60" s="8"/>
      <c r="AE60" s="40" t="s">
        <v>5</v>
      </c>
      <c r="AF60" s="40" t="s">
        <v>5</v>
      </c>
      <c r="AG60" s="40" t="s">
        <v>5</v>
      </c>
      <c r="AH60" s="8"/>
      <c r="AI60" s="40" t="s">
        <v>5</v>
      </c>
      <c r="AJ60" s="8"/>
      <c r="AK60" s="8"/>
      <c r="AL60" s="8"/>
      <c r="AM60" s="8"/>
      <c r="AN60" s="8"/>
      <c r="AO60" s="40" t="s">
        <v>5</v>
      </c>
      <c r="AP60" s="40" t="s">
        <v>5</v>
      </c>
      <c r="AQ60" s="8"/>
      <c r="AR60" s="8"/>
      <c r="AS60" s="8"/>
      <c r="AT60" s="8"/>
      <c r="AU60" s="8"/>
      <c r="AV60" s="8"/>
      <c r="AW60" s="8"/>
      <c r="AX60" s="38"/>
      <c r="AY60" s="83"/>
      <c r="AZ60" s="86"/>
      <c r="BA60" s="16"/>
      <c r="BB60" s="16"/>
      <c r="BC60" s="16"/>
      <c r="BD60" s="16"/>
      <c r="BE60" s="16"/>
      <c r="BF60" s="16"/>
      <c r="BG60" s="16"/>
      <c r="BH60" s="16"/>
      <c r="BI60" s="80"/>
      <c r="BJ60" s="81">
        <f t="shared" si="2"/>
        <v>0</v>
      </c>
      <c r="BS60" s="3"/>
    </row>
    <row r="61" spans="1:71" s="2" customFormat="1" ht="30" customHeight="1" x14ac:dyDescent="0.35">
      <c r="A61" s="139">
        <f t="shared" si="1"/>
        <v>58</v>
      </c>
      <c r="B61" s="138" t="s">
        <v>104</v>
      </c>
      <c r="C61" s="97" t="s">
        <v>105</v>
      </c>
      <c r="D61" s="94">
        <v>1</v>
      </c>
      <c r="E61" s="31"/>
      <c r="F61" s="41" t="s">
        <v>11</v>
      </c>
      <c r="G61" s="40" t="s">
        <v>5</v>
      </c>
      <c r="H61" s="40" t="s">
        <v>5</v>
      </c>
      <c r="I61" s="40" t="s">
        <v>5</v>
      </c>
      <c r="J61" s="9"/>
      <c r="K61" s="9"/>
      <c r="L61" s="40" t="s">
        <v>5</v>
      </c>
      <c r="M61" s="40" t="s">
        <v>5</v>
      </c>
      <c r="N61" s="9"/>
      <c r="O61" s="9"/>
      <c r="P61" s="40" t="s">
        <v>5</v>
      </c>
      <c r="Q61" s="40" t="s">
        <v>5</v>
      </c>
      <c r="R61" s="40" t="s">
        <v>5</v>
      </c>
      <c r="S61" s="40" t="s">
        <v>5</v>
      </c>
      <c r="T61" s="9"/>
      <c r="U61" s="9"/>
      <c r="V61" s="9"/>
      <c r="W61" s="8"/>
      <c r="X61" s="9"/>
      <c r="Y61" s="8"/>
      <c r="Z61" s="8"/>
      <c r="AA61" s="9"/>
      <c r="AB61" s="8"/>
      <c r="AC61" s="8"/>
      <c r="AD61" s="8"/>
      <c r="AE61" s="40" t="s">
        <v>5</v>
      </c>
      <c r="AF61" s="40" t="s">
        <v>5</v>
      </c>
      <c r="AG61" s="40" t="s">
        <v>5</v>
      </c>
      <c r="AH61" s="8"/>
      <c r="AI61" s="40" t="s">
        <v>5</v>
      </c>
      <c r="AJ61" s="8"/>
      <c r="AK61" s="8"/>
      <c r="AL61" s="8"/>
      <c r="AM61" s="8"/>
      <c r="AN61" s="8"/>
      <c r="AO61" s="40" t="s">
        <v>5</v>
      </c>
      <c r="AP61" s="40" t="s">
        <v>5</v>
      </c>
      <c r="AQ61" s="8"/>
      <c r="AR61" s="8"/>
      <c r="AS61" s="8"/>
      <c r="AT61" s="8"/>
      <c r="AU61" s="8"/>
      <c r="AV61" s="8"/>
      <c r="AW61" s="8"/>
      <c r="AX61" s="38"/>
      <c r="AY61" s="83"/>
      <c r="AZ61" s="86"/>
      <c r="BA61" s="16"/>
      <c r="BB61" s="16"/>
      <c r="BC61" s="16"/>
      <c r="BD61" s="16"/>
      <c r="BE61" s="16"/>
      <c r="BF61" s="16"/>
      <c r="BG61" s="16"/>
      <c r="BH61" s="16"/>
      <c r="BI61" s="80"/>
      <c r="BJ61" s="81">
        <f t="shared" si="2"/>
        <v>0</v>
      </c>
      <c r="BS61" s="3"/>
    </row>
    <row r="62" spans="1:71" s="2" customFormat="1" ht="30" customHeight="1" x14ac:dyDescent="0.35">
      <c r="A62" s="139">
        <f t="shared" si="1"/>
        <v>59</v>
      </c>
      <c r="B62" s="138" t="s">
        <v>106</v>
      </c>
      <c r="C62" s="97" t="s">
        <v>107</v>
      </c>
      <c r="D62" s="94">
        <v>1</v>
      </c>
      <c r="E62" s="31"/>
      <c r="F62" s="41" t="s">
        <v>11</v>
      </c>
      <c r="G62" s="40" t="s">
        <v>5</v>
      </c>
      <c r="H62" s="40" t="s">
        <v>5</v>
      </c>
      <c r="I62" s="40" t="s">
        <v>5</v>
      </c>
      <c r="J62" s="9"/>
      <c r="K62" s="9"/>
      <c r="L62" s="40" t="s">
        <v>5</v>
      </c>
      <c r="M62" s="40" t="s">
        <v>5</v>
      </c>
      <c r="N62" s="9"/>
      <c r="O62" s="9"/>
      <c r="P62" s="40" t="s">
        <v>5</v>
      </c>
      <c r="Q62" s="40" t="s">
        <v>5</v>
      </c>
      <c r="R62" s="40" t="s">
        <v>5</v>
      </c>
      <c r="S62" s="40" t="s">
        <v>5</v>
      </c>
      <c r="T62" s="9"/>
      <c r="U62" s="9"/>
      <c r="V62" s="9"/>
      <c r="W62" s="8"/>
      <c r="X62" s="9"/>
      <c r="Y62" s="8"/>
      <c r="Z62" s="8"/>
      <c r="AA62" s="9"/>
      <c r="AB62" s="8"/>
      <c r="AC62" s="8"/>
      <c r="AD62" s="8"/>
      <c r="AE62" s="40" t="s">
        <v>5</v>
      </c>
      <c r="AF62" s="40" t="s">
        <v>5</v>
      </c>
      <c r="AG62" s="40" t="s">
        <v>5</v>
      </c>
      <c r="AH62" s="8"/>
      <c r="AI62" s="40" t="s">
        <v>5</v>
      </c>
      <c r="AJ62" s="8"/>
      <c r="AK62" s="8"/>
      <c r="AL62" s="8"/>
      <c r="AM62" s="8"/>
      <c r="AN62" s="8"/>
      <c r="AO62" s="40" t="s">
        <v>5</v>
      </c>
      <c r="AP62" s="40" t="s">
        <v>5</v>
      </c>
      <c r="AQ62" s="8"/>
      <c r="AR62" s="8"/>
      <c r="AS62" s="8"/>
      <c r="AT62" s="8"/>
      <c r="AU62" s="8"/>
      <c r="AV62" s="8"/>
      <c r="AW62" s="8"/>
      <c r="AX62" s="38"/>
      <c r="AY62" s="83"/>
      <c r="AZ62" s="86"/>
      <c r="BA62" s="16"/>
      <c r="BB62" s="16"/>
      <c r="BC62" s="16"/>
      <c r="BD62" s="16"/>
      <c r="BE62" s="16"/>
      <c r="BF62" s="16"/>
      <c r="BG62" s="16"/>
      <c r="BH62" s="16"/>
      <c r="BI62" s="80"/>
      <c r="BJ62" s="81">
        <f t="shared" si="2"/>
        <v>0</v>
      </c>
      <c r="BS62" s="3"/>
    </row>
    <row r="63" spans="1:71" s="2" customFormat="1" ht="30" customHeight="1" x14ac:dyDescent="0.35">
      <c r="A63" s="139">
        <f t="shared" si="1"/>
        <v>60</v>
      </c>
      <c r="B63" s="138" t="s">
        <v>108</v>
      </c>
      <c r="C63" s="97" t="s">
        <v>109</v>
      </c>
      <c r="D63" s="94">
        <v>1</v>
      </c>
      <c r="E63" s="31"/>
      <c r="F63" s="41" t="s">
        <v>11</v>
      </c>
      <c r="G63" s="40" t="s">
        <v>5</v>
      </c>
      <c r="H63" s="40" t="s">
        <v>5</v>
      </c>
      <c r="I63" s="40" t="s">
        <v>5</v>
      </c>
      <c r="J63" s="9"/>
      <c r="K63" s="9"/>
      <c r="L63" s="40" t="s">
        <v>5</v>
      </c>
      <c r="M63" s="40" t="s">
        <v>5</v>
      </c>
      <c r="N63" s="9"/>
      <c r="O63" s="9"/>
      <c r="P63" s="40" t="s">
        <v>5</v>
      </c>
      <c r="Q63" s="40" t="s">
        <v>5</v>
      </c>
      <c r="R63" s="40" t="s">
        <v>5</v>
      </c>
      <c r="S63" s="40" t="s">
        <v>5</v>
      </c>
      <c r="T63" s="9"/>
      <c r="U63" s="9"/>
      <c r="V63" s="9"/>
      <c r="W63" s="8"/>
      <c r="X63" s="9"/>
      <c r="Y63" s="8"/>
      <c r="Z63" s="8"/>
      <c r="AA63" s="9"/>
      <c r="AB63" s="8"/>
      <c r="AC63" s="8"/>
      <c r="AD63" s="8"/>
      <c r="AE63" s="40" t="s">
        <v>5</v>
      </c>
      <c r="AF63" s="40" t="s">
        <v>5</v>
      </c>
      <c r="AG63" s="40" t="s">
        <v>5</v>
      </c>
      <c r="AH63" s="8"/>
      <c r="AI63" s="40" t="s">
        <v>5</v>
      </c>
      <c r="AJ63" s="8"/>
      <c r="AK63" s="8"/>
      <c r="AL63" s="8"/>
      <c r="AM63" s="8"/>
      <c r="AN63" s="8"/>
      <c r="AO63" s="40" t="s">
        <v>5</v>
      </c>
      <c r="AP63" s="40" t="s">
        <v>5</v>
      </c>
      <c r="AQ63" s="8"/>
      <c r="AR63" s="8"/>
      <c r="AS63" s="8"/>
      <c r="AT63" s="8"/>
      <c r="AU63" s="8"/>
      <c r="AV63" s="8"/>
      <c r="AW63" s="8"/>
      <c r="AX63" s="38"/>
      <c r="AY63" s="83"/>
      <c r="AZ63" s="86"/>
      <c r="BA63" s="16"/>
      <c r="BB63" s="16"/>
      <c r="BC63" s="16"/>
      <c r="BD63" s="16"/>
      <c r="BE63" s="16"/>
      <c r="BF63" s="16"/>
      <c r="BG63" s="16"/>
      <c r="BH63" s="16"/>
      <c r="BI63" s="80"/>
      <c r="BJ63" s="81">
        <f t="shared" si="2"/>
        <v>0</v>
      </c>
      <c r="BS63" s="3"/>
    </row>
    <row r="64" spans="1:71" s="2" customFormat="1" ht="30" customHeight="1" x14ac:dyDescent="0.35">
      <c r="A64" s="139">
        <f t="shared" si="1"/>
        <v>61</v>
      </c>
      <c r="B64" s="138" t="s">
        <v>110</v>
      </c>
      <c r="C64" s="97" t="s">
        <v>111</v>
      </c>
      <c r="D64" s="94">
        <v>1</v>
      </c>
      <c r="E64" s="31"/>
      <c r="F64" s="41" t="s">
        <v>11</v>
      </c>
      <c r="G64" s="40" t="s">
        <v>5</v>
      </c>
      <c r="H64" s="40" t="s">
        <v>5</v>
      </c>
      <c r="I64" s="40" t="s">
        <v>5</v>
      </c>
      <c r="J64" s="9"/>
      <c r="K64" s="9"/>
      <c r="L64" s="40" t="s">
        <v>5</v>
      </c>
      <c r="M64" s="40" t="s">
        <v>5</v>
      </c>
      <c r="N64" s="9"/>
      <c r="O64" s="9"/>
      <c r="P64" s="40" t="s">
        <v>5</v>
      </c>
      <c r="Q64" s="40" t="s">
        <v>5</v>
      </c>
      <c r="R64" s="40" t="s">
        <v>5</v>
      </c>
      <c r="S64" s="40" t="s">
        <v>5</v>
      </c>
      <c r="T64" s="9"/>
      <c r="U64" s="9"/>
      <c r="V64" s="9"/>
      <c r="W64" s="8"/>
      <c r="X64" s="9"/>
      <c r="Y64" s="8"/>
      <c r="Z64" s="8"/>
      <c r="AA64" s="9"/>
      <c r="AB64" s="8"/>
      <c r="AC64" s="8"/>
      <c r="AD64" s="8"/>
      <c r="AE64" s="40" t="s">
        <v>5</v>
      </c>
      <c r="AF64" s="40" t="s">
        <v>5</v>
      </c>
      <c r="AG64" s="40" t="s">
        <v>5</v>
      </c>
      <c r="AH64" s="8"/>
      <c r="AI64" s="40" t="s">
        <v>5</v>
      </c>
      <c r="AJ64" s="8"/>
      <c r="AK64" s="8"/>
      <c r="AL64" s="8"/>
      <c r="AM64" s="8"/>
      <c r="AN64" s="8"/>
      <c r="AO64" s="40" t="s">
        <v>5</v>
      </c>
      <c r="AP64" s="40" t="s">
        <v>5</v>
      </c>
      <c r="AQ64" s="8"/>
      <c r="AR64" s="8"/>
      <c r="AS64" s="8"/>
      <c r="AT64" s="8"/>
      <c r="AU64" s="8"/>
      <c r="AV64" s="8"/>
      <c r="AW64" s="8"/>
      <c r="AX64" s="38"/>
      <c r="AY64" s="83"/>
      <c r="AZ64" s="86"/>
      <c r="BA64" s="16"/>
      <c r="BB64" s="16"/>
      <c r="BC64" s="16"/>
      <c r="BD64" s="16"/>
      <c r="BE64" s="16"/>
      <c r="BF64" s="16"/>
      <c r="BG64" s="16"/>
      <c r="BH64" s="16"/>
      <c r="BI64" s="80"/>
      <c r="BJ64" s="81">
        <f t="shared" si="2"/>
        <v>0</v>
      </c>
      <c r="BS64" s="3"/>
    </row>
    <row r="65" spans="1:71" s="2" customFormat="1" ht="30" customHeight="1" x14ac:dyDescent="0.35">
      <c r="A65" s="139">
        <f t="shared" si="1"/>
        <v>62</v>
      </c>
      <c r="B65" s="138" t="s">
        <v>112</v>
      </c>
      <c r="C65" s="97" t="s">
        <v>113</v>
      </c>
      <c r="D65" s="94">
        <v>1</v>
      </c>
      <c r="E65" s="31"/>
      <c r="F65" s="41" t="s">
        <v>11</v>
      </c>
      <c r="G65" s="40" t="s">
        <v>5</v>
      </c>
      <c r="H65" s="40" t="s">
        <v>5</v>
      </c>
      <c r="I65" s="40" t="s">
        <v>5</v>
      </c>
      <c r="J65" s="9"/>
      <c r="K65" s="9"/>
      <c r="L65" s="40" t="s">
        <v>5</v>
      </c>
      <c r="M65" s="40" t="s">
        <v>5</v>
      </c>
      <c r="N65" s="9"/>
      <c r="O65" s="9"/>
      <c r="P65" s="40" t="s">
        <v>5</v>
      </c>
      <c r="Q65" s="40" t="s">
        <v>5</v>
      </c>
      <c r="R65" s="40" t="s">
        <v>5</v>
      </c>
      <c r="S65" s="40" t="s">
        <v>5</v>
      </c>
      <c r="T65" s="9"/>
      <c r="U65" s="9"/>
      <c r="V65" s="9"/>
      <c r="W65" s="8"/>
      <c r="X65" s="9"/>
      <c r="Y65" s="8"/>
      <c r="Z65" s="8"/>
      <c r="AA65" s="9"/>
      <c r="AB65" s="8"/>
      <c r="AC65" s="8"/>
      <c r="AD65" s="8"/>
      <c r="AE65" s="40" t="s">
        <v>5</v>
      </c>
      <c r="AF65" s="40" t="s">
        <v>5</v>
      </c>
      <c r="AG65" s="40" t="s">
        <v>5</v>
      </c>
      <c r="AH65" s="8"/>
      <c r="AI65" s="40" t="s">
        <v>5</v>
      </c>
      <c r="AJ65" s="8"/>
      <c r="AK65" s="8"/>
      <c r="AL65" s="8"/>
      <c r="AM65" s="8"/>
      <c r="AN65" s="8"/>
      <c r="AO65" s="40" t="s">
        <v>5</v>
      </c>
      <c r="AP65" s="40" t="s">
        <v>5</v>
      </c>
      <c r="AQ65" s="8"/>
      <c r="AR65" s="8"/>
      <c r="AS65" s="8"/>
      <c r="AT65" s="8"/>
      <c r="AU65" s="8"/>
      <c r="AV65" s="8"/>
      <c r="AW65" s="8"/>
      <c r="AX65" s="38"/>
      <c r="AY65" s="83"/>
      <c r="AZ65" s="86"/>
      <c r="BA65" s="16"/>
      <c r="BB65" s="16"/>
      <c r="BC65" s="16"/>
      <c r="BD65" s="16"/>
      <c r="BE65" s="16"/>
      <c r="BF65" s="16"/>
      <c r="BG65" s="16"/>
      <c r="BH65" s="16"/>
      <c r="BI65" s="80"/>
      <c r="BJ65" s="81">
        <f t="shared" si="2"/>
        <v>0</v>
      </c>
      <c r="BS65" s="3"/>
    </row>
    <row r="66" spans="1:71" s="2" customFormat="1" ht="30" customHeight="1" x14ac:dyDescent="0.35">
      <c r="A66" s="139">
        <f t="shared" si="1"/>
        <v>63</v>
      </c>
      <c r="B66" s="138" t="s">
        <v>114</v>
      </c>
      <c r="C66" s="97" t="s">
        <v>115</v>
      </c>
      <c r="D66" s="94">
        <v>1</v>
      </c>
      <c r="E66" s="31"/>
      <c r="F66" s="41" t="s">
        <v>11</v>
      </c>
      <c r="G66" s="40" t="s">
        <v>5</v>
      </c>
      <c r="H66" s="40" t="s">
        <v>5</v>
      </c>
      <c r="I66" s="40" t="s">
        <v>5</v>
      </c>
      <c r="J66" s="9"/>
      <c r="K66" s="9"/>
      <c r="L66" s="40" t="s">
        <v>5</v>
      </c>
      <c r="M66" s="40" t="s">
        <v>5</v>
      </c>
      <c r="N66" s="9"/>
      <c r="O66" s="9"/>
      <c r="P66" s="40" t="s">
        <v>5</v>
      </c>
      <c r="Q66" s="40" t="s">
        <v>5</v>
      </c>
      <c r="R66" s="40" t="s">
        <v>5</v>
      </c>
      <c r="S66" s="40" t="s">
        <v>5</v>
      </c>
      <c r="T66" s="9"/>
      <c r="U66" s="9"/>
      <c r="V66" s="9"/>
      <c r="W66" s="8"/>
      <c r="X66" s="9"/>
      <c r="Y66" s="8"/>
      <c r="Z66" s="8"/>
      <c r="AA66" s="9"/>
      <c r="AB66" s="8"/>
      <c r="AC66" s="8"/>
      <c r="AD66" s="8"/>
      <c r="AE66" s="40" t="s">
        <v>5</v>
      </c>
      <c r="AF66" s="40" t="s">
        <v>5</v>
      </c>
      <c r="AG66" s="40" t="s">
        <v>5</v>
      </c>
      <c r="AH66" s="8"/>
      <c r="AI66" s="40" t="s">
        <v>5</v>
      </c>
      <c r="AJ66" s="8"/>
      <c r="AK66" s="8"/>
      <c r="AL66" s="8"/>
      <c r="AM66" s="8"/>
      <c r="AN66" s="8"/>
      <c r="AO66" s="40" t="s">
        <v>5</v>
      </c>
      <c r="AP66" s="40" t="s">
        <v>5</v>
      </c>
      <c r="AQ66" s="8"/>
      <c r="AR66" s="8"/>
      <c r="AS66" s="8"/>
      <c r="AT66" s="8"/>
      <c r="AU66" s="8"/>
      <c r="AV66" s="8"/>
      <c r="AW66" s="8"/>
      <c r="AX66" s="38"/>
      <c r="AY66" s="83"/>
      <c r="AZ66" s="86"/>
      <c r="BA66" s="16"/>
      <c r="BB66" s="16"/>
      <c r="BC66" s="16"/>
      <c r="BD66" s="16"/>
      <c r="BE66" s="16"/>
      <c r="BF66" s="16"/>
      <c r="BG66" s="16"/>
      <c r="BH66" s="16"/>
      <c r="BI66" s="80"/>
      <c r="BJ66" s="81">
        <f t="shared" si="2"/>
        <v>0</v>
      </c>
      <c r="BS66" s="3"/>
    </row>
    <row r="67" spans="1:71" s="2" customFormat="1" ht="30" customHeight="1" x14ac:dyDescent="0.35">
      <c r="A67" s="139">
        <f t="shared" si="1"/>
        <v>64</v>
      </c>
      <c r="B67" s="138" t="s">
        <v>116</v>
      </c>
      <c r="C67" s="97" t="s">
        <v>117</v>
      </c>
      <c r="D67" s="94">
        <v>1</v>
      </c>
      <c r="E67" s="31"/>
      <c r="F67" s="41" t="s">
        <v>11</v>
      </c>
      <c r="G67" s="40" t="s">
        <v>5</v>
      </c>
      <c r="H67" s="40" t="s">
        <v>5</v>
      </c>
      <c r="I67" s="40" t="s">
        <v>5</v>
      </c>
      <c r="J67" s="9"/>
      <c r="K67" s="9"/>
      <c r="L67" s="40" t="s">
        <v>5</v>
      </c>
      <c r="M67" s="40" t="s">
        <v>5</v>
      </c>
      <c r="N67" s="9"/>
      <c r="O67" s="9"/>
      <c r="P67" s="40" t="s">
        <v>5</v>
      </c>
      <c r="Q67" s="40" t="s">
        <v>5</v>
      </c>
      <c r="R67" s="40" t="s">
        <v>5</v>
      </c>
      <c r="S67" s="40" t="s">
        <v>5</v>
      </c>
      <c r="T67" s="9"/>
      <c r="U67" s="9"/>
      <c r="V67" s="9"/>
      <c r="W67" s="8"/>
      <c r="X67" s="9"/>
      <c r="Y67" s="8"/>
      <c r="Z67" s="8"/>
      <c r="AA67" s="9"/>
      <c r="AB67" s="8"/>
      <c r="AC67" s="8"/>
      <c r="AD67" s="8"/>
      <c r="AE67" s="40" t="s">
        <v>5</v>
      </c>
      <c r="AF67" s="40" t="s">
        <v>5</v>
      </c>
      <c r="AG67" s="40" t="s">
        <v>5</v>
      </c>
      <c r="AH67" s="8"/>
      <c r="AI67" s="40" t="s">
        <v>5</v>
      </c>
      <c r="AJ67" s="8"/>
      <c r="AK67" s="8"/>
      <c r="AL67" s="8"/>
      <c r="AM67" s="8"/>
      <c r="AN67" s="8"/>
      <c r="AO67" s="40" t="s">
        <v>5</v>
      </c>
      <c r="AP67" s="40" t="s">
        <v>5</v>
      </c>
      <c r="AQ67" s="8"/>
      <c r="AR67" s="8"/>
      <c r="AS67" s="8"/>
      <c r="AT67" s="8"/>
      <c r="AU67" s="8"/>
      <c r="AV67" s="8"/>
      <c r="AW67" s="8"/>
      <c r="AX67" s="38"/>
      <c r="AY67" s="83"/>
      <c r="AZ67" s="86"/>
      <c r="BA67" s="16"/>
      <c r="BB67" s="16"/>
      <c r="BC67" s="16"/>
      <c r="BD67" s="16"/>
      <c r="BE67" s="16"/>
      <c r="BF67" s="16"/>
      <c r="BG67" s="16"/>
      <c r="BH67" s="16"/>
      <c r="BI67" s="80"/>
      <c r="BJ67" s="81">
        <f t="shared" si="2"/>
        <v>0</v>
      </c>
      <c r="BS67" s="3"/>
    </row>
    <row r="68" spans="1:71" s="2" customFormat="1" ht="30" customHeight="1" x14ac:dyDescent="0.35">
      <c r="A68" s="139">
        <f t="shared" si="1"/>
        <v>65</v>
      </c>
      <c r="B68" s="138" t="s">
        <v>118</v>
      </c>
      <c r="C68" s="97" t="s">
        <v>119</v>
      </c>
      <c r="D68" s="94">
        <v>1</v>
      </c>
      <c r="E68" s="31"/>
      <c r="F68" s="41" t="s">
        <v>11</v>
      </c>
      <c r="G68" s="40" t="s">
        <v>5</v>
      </c>
      <c r="H68" s="40" t="s">
        <v>5</v>
      </c>
      <c r="I68" s="40" t="s">
        <v>5</v>
      </c>
      <c r="J68" s="9"/>
      <c r="K68" s="9"/>
      <c r="L68" s="40" t="s">
        <v>5</v>
      </c>
      <c r="M68" s="40" t="s">
        <v>5</v>
      </c>
      <c r="N68" s="9"/>
      <c r="O68" s="9"/>
      <c r="P68" s="40" t="s">
        <v>5</v>
      </c>
      <c r="Q68" s="40" t="s">
        <v>5</v>
      </c>
      <c r="R68" s="40" t="s">
        <v>5</v>
      </c>
      <c r="S68" s="40" t="s">
        <v>5</v>
      </c>
      <c r="T68" s="9"/>
      <c r="U68" s="9"/>
      <c r="V68" s="9"/>
      <c r="W68" s="8"/>
      <c r="X68" s="9"/>
      <c r="Y68" s="8"/>
      <c r="Z68" s="8"/>
      <c r="AA68" s="9"/>
      <c r="AB68" s="8"/>
      <c r="AC68" s="8"/>
      <c r="AD68" s="8"/>
      <c r="AE68" s="40" t="s">
        <v>5</v>
      </c>
      <c r="AF68" s="40" t="s">
        <v>5</v>
      </c>
      <c r="AG68" s="40" t="s">
        <v>5</v>
      </c>
      <c r="AH68" s="8"/>
      <c r="AI68" s="40" t="s">
        <v>5</v>
      </c>
      <c r="AJ68" s="8"/>
      <c r="AK68" s="8"/>
      <c r="AL68" s="8"/>
      <c r="AM68" s="8"/>
      <c r="AN68" s="8"/>
      <c r="AO68" s="40" t="s">
        <v>5</v>
      </c>
      <c r="AP68" s="40" t="s">
        <v>5</v>
      </c>
      <c r="AQ68" s="8"/>
      <c r="AR68" s="8"/>
      <c r="AS68" s="8"/>
      <c r="AT68" s="8"/>
      <c r="AU68" s="8"/>
      <c r="AV68" s="8"/>
      <c r="AW68" s="8"/>
      <c r="AX68" s="38"/>
      <c r="AY68" s="83"/>
      <c r="AZ68" s="86"/>
      <c r="BA68" s="16"/>
      <c r="BB68" s="16"/>
      <c r="BC68" s="16"/>
      <c r="BD68" s="16"/>
      <c r="BE68" s="16"/>
      <c r="BF68" s="16"/>
      <c r="BG68" s="16"/>
      <c r="BH68" s="16"/>
      <c r="BI68" s="80"/>
      <c r="BJ68" s="81">
        <f t="shared" si="2"/>
        <v>0</v>
      </c>
      <c r="BS68" s="3"/>
    </row>
    <row r="69" spans="1:71" s="2" customFormat="1" ht="30" customHeight="1" x14ac:dyDescent="0.35">
      <c r="A69" s="139">
        <f t="shared" si="1"/>
        <v>66</v>
      </c>
      <c r="B69" s="138" t="s">
        <v>120</v>
      </c>
      <c r="C69" s="97" t="s">
        <v>121</v>
      </c>
      <c r="D69" s="94">
        <v>1</v>
      </c>
      <c r="E69" s="31"/>
      <c r="F69" s="41" t="s">
        <v>11</v>
      </c>
      <c r="G69" s="40" t="s">
        <v>5</v>
      </c>
      <c r="H69" s="40" t="s">
        <v>5</v>
      </c>
      <c r="I69" s="40" t="s">
        <v>5</v>
      </c>
      <c r="J69" s="9"/>
      <c r="K69" s="9"/>
      <c r="L69" s="40" t="s">
        <v>5</v>
      </c>
      <c r="M69" s="40" t="s">
        <v>5</v>
      </c>
      <c r="N69" s="9"/>
      <c r="O69" s="9"/>
      <c r="P69" s="40" t="s">
        <v>5</v>
      </c>
      <c r="Q69" s="40" t="s">
        <v>5</v>
      </c>
      <c r="R69" s="40" t="s">
        <v>5</v>
      </c>
      <c r="S69" s="40" t="s">
        <v>5</v>
      </c>
      <c r="T69" s="9"/>
      <c r="U69" s="9"/>
      <c r="V69" s="9"/>
      <c r="W69" s="8"/>
      <c r="X69" s="9"/>
      <c r="Y69" s="8"/>
      <c r="Z69" s="8"/>
      <c r="AA69" s="9"/>
      <c r="AB69" s="8"/>
      <c r="AC69" s="8"/>
      <c r="AD69" s="8"/>
      <c r="AE69" s="40" t="s">
        <v>5</v>
      </c>
      <c r="AF69" s="40" t="s">
        <v>5</v>
      </c>
      <c r="AG69" s="40" t="s">
        <v>5</v>
      </c>
      <c r="AH69" s="8"/>
      <c r="AI69" s="40" t="s">
        <v>5</v>
      </c>
      <c r="AJ69" s="8"/>
      <c r="AK69" s="8"/>
      <c r="AL69" s="8"/>
      <c r="AM69" s="8"/>
      <c r="AN69" s="8"/>
      <c r="AO69" s="40" t="s">
        <v>5</v>
      </c>
      <c r="AP69" s="40" t="s">
        <v>5</v>
      </c>
      <c r="AQ69" s="8"/>
      <c r="AR69" s="8"/>
      <c r="AS69" s="8"/>
      <c r="AT69" s="8"/>
      <c r="AU69" s="8"/>
      <c r="AV69" s="8"/>
      <c r="AW69" s="8"/>
      <c r="AX69" s="38"/>
      <c r="AY69" s="83"/>
      <c r="AZ69" s="86"/>
      <c r="BA69" s="16"/>
      <c r="BB69" s="16"/>
      <c r="BC69" s="16"/>
      <c r="BD69" s="16"/>
      <c r="BE69" s="16"/>
      <c r="BF69" s="16"/>
      <c r="BG69" s="16"/>
      <c r="BH69" s="16"/>
      <c r="BI69" s="80"/>
      <c r="BJ69" s="81">
        <f t="shared" si="2"/>
        <v>0</v>
      </c>
      <c r="BS69" s="3"/>
    </row>
    <row r="70" spans="1:71" s="2" customFormat="1" ht="30" customHeight="1" x14ac:dyDescent="0.35">
      <c r="A70" s="2">
        <f t="shared" ref="A70:A101" si="3">A69+1</f>
        <v>67</v>
      </c>
      <c r="B70" s="19" t="s">
        <v>122</v>
      </c>
      <c r="C70" s="49"/>
      <c r="D70" s="93"/>
      <c r="E70" s="29"/>
      <c r="F70" s="21"/>
      <c r="G70" s="14"/>
      <c r="H70" s="14"/>
      <c r="I70" s="14"/>
      <c r="J70" s="14"/>
      <c r="K70" s="14"/>
      <c r="L70" s="14"/>
      <c r="M70" s="14"/>
      <c r="N70" s="14"/>
      <c r="O70" s="14"/>
      <c r="P70" s="5"/>
      <c r="Q70" s="5"/>
      <c r="R70" s="5"/>
      <c r="S70" s="21"/>
      <c r="T70" s="14"/>
      <c r="U70" s="14"/>
      <c r="V70" s="14"/>
      <c r="W70" s="21"/>
      <c r="X70" s="14"/>
      <c r="Y70" s="21"/>
      <c r="Z70" s="21"/>
      <c r="AA70" s="14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35"/>
      <c r="AY70" s="82"/>
      <c r="AZ70" s="88">
        <v>1000</v>
      </c>
      <c r="BA70" s="15"/>
      <c r="BB70" s="15"/>
      <c r="BC70" s="15"/>
      <c r="BD70" s="15"/>
      <c r="BE70" s="15"/>
      <c r="BF70" s="15"/>
      <c r="BG70" s="15"/>
      <c r="BH70" s="15"/>
      <c r="BI70" s="79"/>
      <c r="BJ70" s="81">
        <f t="shared" si="2"/>
        <v>1000</v>
      </c>
      <c r="BS70" s="3"/>
    </row>
    <row r="71" spans="1:71" s="2" customFormat="1" ht="30" customHeight="1" x14ac:dyDescent="0.35">
      <c r="A71" s="2">
        <f t="shared" si="3"/>
        <v>68</v>
      </c>
      <c r="B71" s="19" t="s">
        <v>123</v>
      </c>
      <c r="C71" s="49"/>
      <c r="D71" s="93"/>
      <c r="E71" s="29"/>
      <c r="F71" s="21"/>
      <c r="G71" s="14"/>
      <c r="H71" s="14"/>
      <c r="I71" s="14"/>
      <c r="J71" s="14"/>
      <c r="K71" s="14"/>
      <c r="L71" s="14"/>
      <c r="M71" s="14"/>
      <c r="N71" s="14"/>
      <c r="O71" s="14"/>
      <c r="P71" s="5"/>
      <c r="Q71" s="5"/>
      <c r="R71" s="5"/>
      <c r="S71" s="21"/>
      <c r="T71" s="14"/>
      <c r="U71" s="14"/>
      <c r="V71" s="14"/>
      <c r="W71" s="21"/>
      <c r="X71" s="14"/>
      <c r="Y71" s="21"/>
      <c r="Z71" s="21"/>
      <c r="AA71" s="14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35"/>
      <c r="AY71" s="82"/>
      <c r="AZ71" s="85"/>
      <c r="BA71" s="15"/>
      <c r="BB71" s="15"/>
      <c r="BC71" s="6">
        <v>250000</v>
      </c>
      <c r="BD71" s="15"/>
      <c r="BE71" s="15"/>
      <c r="BF71" s="15"/>
      <c r="BG71" s="15"/>
      <c r="BH71" s="15"/>
      <c r="BI71" s="79"/>
      <c r="BJ71" s="81">
        <f t="shared" si="2"/>
        <v>250000</v>
      </c>
      <c r="BS71" s="3"/>
    </row>
    <row r="72" spans="1:71" s="2" customFormat="1" ht="30" customHeight="1" x14ac:dyDescent="0.35">
      <c r="A72" s="2">
        <f t="shared" si="3"/>
        <v>69</v>
      </c>
      <c r="B72" s="19" t="s">
        <v>124</v>
      </c>
      <c r="C72" s="49"/>
      <c r="D72" s="93"/>
      <c r="E72" s="29"/>
      <c r="F72" s="21"/>
      <c r="G72" s="14"/>
      <c r="H72" s="14"/>
      <c r="I72" s="14"/>
      <c r="J72" s="14"/>
      <c r="K72" s="14"/>
      <c r="L72" s="14"/>
      <c r="M72" s="14"/>
      <c r="N72" s="14"/>
      <c r="O72" s="14"/>
      <c r="P72" s="5"/>
      <c r="Q72" s="5"/>
      <c r="R72" s="5"/>
      <c r="S72" s="21"/>
      <c r="T72" s="14"/>
      <c r="U72" s="14"/>
      <c r="V72" s="14"/>
      <c r="W72" s="21"/>
      <c r="X72" s="14"/>
      <c r="Y72" s="21"/>
      <c r="Z72" s="21"/>
      <c r="AA72" s="14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35"/>
      <c r="AY72" s="82"/>
      <c r="AZ72" s="85"/>
      <c r="BA72" s="15"/>
      <c r="BB72" s="15"/>
      <c r="BC72" s="15"/>
      <c r="BD72" s="15"/>
      <c r="BE72" s="15"/>
      <c r="BF72" s="15"/>
      <c r="BG72" s="6">
        <v>5000000</v>
      </c>
      <c r="BH72" s="15"/>
      <c r="BI72" s="79"/>
      <c r="BJ72" s="81">
        <f t="shared" si="2"/>
        <v>5000000</v>
      </c>
      <c r="BS72" s="3"/>
    </row>
    <row r="73" spans="1:71" s="2" customFormat="1" ht="30" customHeight="1" x14ac:dyDescent="0.35">
      <c r="A73" s="2">
        <f t="shared" si="3"/>
        <v>70</v>
      </c>
      <c r="B73" s="19" t="s">
        <v>125</v>
      </c>
      <c r="C73" s="49"/>
      <c r="D73" s="93"/>
      <c r="E73" s="29"/>
      <c r="F73" s="21"/>
      <c r="G73" s="14"/>
      <c r="H73" s="14"/>
      <c r="I73" s="14"/>
      <c r="J73" s="14"/>
      <c r="K73" s="14"/>
      <c r="L73" s="14"/>
      <c r="M73" s="14"/>
      <c r="N73" s="14"/>
      <c r="O73" s="14"/>
      <c r="P73" s="5"/>
      <c r="Q73" s="5"/>
      <c r="R73" s="5"/>
      <c r="S73" s="21"/>
      <c r="T73" s="14"/>
      <c r="U73" s="14"/>
      <c r="V73" s="14"/>
      <c r="W73" s="21"/>
      <c r="X73" s="14"/>
      <c r="Y73" s="21"/>
      <c r="Z73" s="21"/>
      <c r="AA73" s="14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35"/>
      <c r="AY73" s="82"/>
      <c r="AZ73" s="85"/>
      <c r="BA73" s="15"/>
      <c r="BB73" s="6">
        <v>100000</v>
      </c>
      <c r="BC73" s="15"/>
      <c r="BD73" s="15"/>
      <c r="BE73" s="15"/>
      <c r="BF73" s="15"/>
      <c r="BG73" s="15"/>
      <c r="BH73" s="15"/>
      <c r="BI73" s="79"/>
      <c r="BJ73" s="81">
        <f t="shared" si="2"/>
        <v>100000</v>
      </c>
      <c r="BS73" s="3"/>
    </row>
    <row r="74" spans="1:71" s="2" customFormat="1" ht="30" customHeight="1" x14ac:dyDescent="0.35">
      <c r="A74" s="2">
        <f t="shared" si="3"/>
        <v>71</v>
      </c>
      <c r="B74" s="19" t="s">
        <v>126</v>
      </c>
      <c r="C74" s="49"/>
      <c r="D74" s="93"/>
      <c r="E74" s="29"/>
      <c r="F74" s="21"/>
      <c r="G74" s="14"/>
      <c r="H74" s="14"/>
      <c r="I74" s="14"/>
      <c r="J74" s="14"/>
      <c r="K74" s="14"/>
      <c r="L74" s="14"/>
      <c r="M74" s="14"/>
      <c r="N74" s="14"/>
      <c r="O74" s="14"/>
      <c r="P74" s="5"/>
      <c r="Q74" s="5"/>
      <c r="R74" s="5"/>
      <c r="S74" s="21"/>
      <c r="T74" s="14"/>
      <c r="U74" s="14"/>
      <c r="V74" s="14"/>
      <c r="W74" s="21"/>
      <c r="X74" s="14"/>
      <c r="Y74" s="21"/>
      <c r="Z74" s="21"/>
      <c r="AA74" s="14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35"/>
      <c r="AY74" s="82"/>
      <c r="AZ74" s="85"/>
      <c r="BA74" s="15"/>
      <c r="BB74" s="15"/>
      <c r="BC74" s="15"/>
      <c r="BD74" s="15"/>
      <c r="BE74" s="15"/>
      <c r="BF74" s="15"/>
      <c r="BG74" s="6">
        <v>25000000</v>
      </c>
      <c r="BH74" s="15"/>
      <c r="BI74" s="79"/>
      <c r="BJ74" s="81">
        <f t="shared" si="2"/>
        <v>25000000</v>
      </c>
      <c r="BS74" s="3"/>
    </row>
    <row r="75" spans="1:71" s="2" customFormat="1" ht="30" customHeight="1" x14ac:dyDescent="0.35">
      <c r="A75" s="2">
        <f t="shared" si="3"/>
        <v>72</v>
      </c>
      <c r="B75" s="19" t="s">
        <v>127</v>
      </c>
      <c r="C75" s="49"/>
      <c r="D75" s="93"/>
      <c r="E75" s="29"/>
      <c r="F75" s="21"/>
      <c r="G75" s="14"/>
      <c r="H75" s="14"/>
      <c r="I75" s="14"/>
      <c r="J75" s="14"/>
      <c r="K75" s="14"/>
      <c r="L75" s="14"/>
      <c r="M75" s="14"/>
      <c r="N75" s="14"/>
      <c r="O75" s="14"/>
      <c r="P75" s="5"/>
      <c r="Q75" s="5"/>
      <c r="R75" s="5"/>
      <c r="S75" s="21"/>
      <c r="T75" s="14"/>
      <c r="U75" s="14"/>
      <c r="V75" s="14"/>
      <c r="W75" s="21"/>
      <c r="X75" s="14"/>
      <c r="Y75" s="21"/>
      <c r="Z75" s="21"/>
      <c r="AA75" s="14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35"/>
      <c r="AY75" s="82"/>
      <c r="AZ75" s="85"/>
      <c r="BA75" s="6">
        <v>50000</v>
      </c>
      <c r="BB75" s="15"/>
      <c r="BC75" s="15"/>
      <c r="BD75" s="15"/>
      <c r="BE75" s="15"/>
      <c r="BF75" s="15"/>
      <c r="BG75" s="15"/>
      <c r="BH75" s="15"/>
      <c r="BI75" s="79"/>
      <c r="BJ75" s="81">
        <f t="shared" si="2"/>
        <v>50000</v>
      </c>
      <c r="BS75" s="3"/>
    </row>
    <row r="76" spans="1:71" s="2" customFormat="1" ht="30" customHeight="1" x14ac:dyDescent="0.35">
      <c r="A76" s="2">
        <f t="shared" si="3"/>
        <v>73</v>
      </c>
      <c r="B76" s="19" t="s">
        <v>128</v>
      </c>
      <c r="C76" s="49"/>
      <c r="D76" s="93"/>
      <c r="E76" s="30"/>
      <c r="F76" s="21"/>
      <c r="G76" s="6"/>
      <c r="H76" s="6"/>
      <c r="I76" s="6"/>
      <c r="J76" s="6"/>
      <c r="K76" s="6"/>
      <c r="L76" s="6"/>
      <c r="M76" s="6"/>
      <c r="N76" s="6"/>
      <c r="O76" s="6"/>
      <c r="P76" s="5"/>
      <c r="Q76" s="5"/>
      <c r="R76" s="5"/>
      <c r="S76" s="21"/>
      <c r="T76" s="6"/>
      <c r="U76" s="6"/>
      <c r="V76" s="6"/>
      <c r="W76" s="21"/>
      <c r="X76" s="6"/>
      <c r="Y76" s="21"/>
      <c r="Z76" s="21"/>
      <c r="AA76" s="6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35"/>
      <c r="AY76" s="82" t="s">
        <v>11</v>
      </c>
      <c r="AZ76" s="85"/>
      <c r="BA76" s="15"/>
      <c r="BB76" s="15"/>
      <c r="BC76" s="15"/>
      <c r="BD76" s="15"/>
      <c r="BE76" s="15"/>
      <c r="BF76" s="15"/>
      <c r="BG76" s="15"/>
      <c r="BH76" s="15"/>
      <c r="BI76" s="79"/>
      <c r="BJ76" s="81">
        <f t="shared" si="2"/>
        <v>0</v>
      </c>
      <c r="BS76" s="3"/>
    </row>
    <row r="77" spans="1:71" s="2" customFormat="1" ht="30" customHeight="1" x14ac:dyDescent="0.35">
      <c r="A77" s="2">
        <f t="shared" si="3"/>
        <v>74</v>
      </c>
      <c r="B77" s="19" t="s">
        <v>129</v>
      </c>
      <c r="C77" s="49"/>
      <c r="D77" s="93"/>
      <c r="E77" s="29"/>
      <c r="F77" s="21"/>
      <c r="G77" s="14"/>
      <c r="H77" s="14"/>
      <c r="I77" s="14"/>
      <c r="J77" s="14"/>
      <c r="K77" s="14"/>
      <c r="L77" s="14"/>
      <c r="M77" s="14"/>
      <c r="N77" s="14"/>
      <c r="O77" s="14"/>
      <c r="P77" s="5"/>
      <c r="Q77" s="5"/>
      <c r="R77" s="5"/>
      <c r="S77" s="21"/>
      <c r="T77" s="14"/>
      <c r="U77" s="14"/>
      <c r="V77" s="14"/>
      <c r="W77" s="21"/>
      <c r="X77" s="14"/>
      <c r="Y77" s="21"/>
      <c r="Z77" s="21"/>
      <c r="AA77" s="14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35"/>
      <c r="AY77" s="82"/>
      <c r="AZ77" s="85"/>
      <c r="BA77" s="6">
        <v>50000</v>
      </c>
      <c r="BB77" s="15"/>
      <c r="BC77" s="15"/>
      <c r="BD77" s="15"/>
      <c r="BE77" s="15"/>
      <c r="BF77" s="15"/>
      <c r="BG77" s="15"/>
      <c r="BH77" s="15"/>
      <c r="BI77" s="79"/>
      <c r="BJ77" s="81">
        <f t="shared" si="2"/>
        <v>50000</v>
      </c>
      <c r="BS77" s="3"/>
    </row>
    <row r="78" spans="1:71" s="2" customFormat="1" ht="30" customHeight="1" x14ac:dyDescent="0.35">
      <c r="A78" s="2">
        <f t="shared" si="3"/>
        <v>75</v>
      </c>
      <c r="B78" s="19" t="s">
        <v>130</v>
      </c>
      <c r="C78" s="49"/>
      <c r="D78" s="93"/>
      <c r="E78" s="29"/>
      <c r="F78" s="21"/>
      <c r="G78" s="14"/>
      <c r="H78" s="14"/>
      <c r="I78" s="14"/>
      <c r="J78" s="14"/>
      <c r="K78" s="14"/>
      <c r="L78" s="14"/>
      <c r="M78" s="14"/>
      <c r="N78" s="14"/>
      <c r="O78" s="14"/>
      <c r="P78" s="5"/>
      <c r="Q78" s="5"/>
      <c r="R78" s="5"/>
      <c r="S78" s="21"/>
      <c r="T78" s="14"/>
      <c r="U78" s="14"/>
      <c r="V78" s="14"/>
      <c r="W78" s="21"/>
      <c r="X78" s="14"/>
      <c r="Y78" s="21"/>
      <c r="Z78" s="21"/>
      <c r="AA78" s="14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35"/>
      <c r="AY78" s="82"/>
      <c r="AZ78" s="85"/>
      <c r="BA78" s="15"/>
      <c r="BB78" s="15"/>
      <c r="BC78" s="15"/>
      <c r="BD78" s="15"/>
      <c r="BE78" s="15"/>
      <c r="BF78" s="15"/>
      <c r="BG78" s="6">
        <v>5000000</v>
      </c>
      <c r="BH78" s="15"/>
      <c r="BI78" s="79"/>
      <c r="BJ78" s="81">
        <f t="shared" si="2"/>
        <v>5000000</v>
      </c>
      <c r="BS78" s="3"/>
    </row>
    <row r="79" spans="1:71" s="11" customFormat="1" ht="30" customHeight="1" x14ac:dyDescent="0.35">
      <c r="A79" s="139">
        <f t="shared" si="3"/>
        <v>76</v>
      </c>
      <c r="B79" s="20" t="s">
        <v>131</v>
      </c>
      <c r="C79" s="51" t="s">
        <v>175</v>
      </c>
      <c r="D79" s="95">
        <v>1</v>
      </c>
      <c r="E79" s="28"/>
      <c r="F79" s="13"/>
      <c r="G79" s="41" t="s">
        <v>11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75"/>
      <c r="AY79" s="83"/>
      <c r="AZ79" s="87">
        <v>15000</v>
      </c>
      <c r="BA79" s="16"/>
      <c r="BB79" s="16"/>
      <c r="BC79" s="16"/>
      <c r="BD79" s="16"/>
      <c r="BE79" s="16"/>
      <c r="BF79" s="16"/>
      <c r="BG79" s="16"/>
      <c r="BH79" s="16"/>
      <c r="BI79" s="80"/>
      <c r="BJ79" s="81">
        <f t="shared" si="2"/>
        <v>15000</v>
      </c>
      <c r="BS79" s="12"/>
    </row>
    <row r="80" spans="1:71" s="2" customFormat="1" ht="30" customHeight="1" x14ac:dyDescent="0.35">
      <c r="A80" s="2">
        <f t="shared" si="3"/>
        <v>77</v>
      </c>
      <c r="B80" s="19" t="s">
        <v>132</v>
      </c>
      <c r="C80" s="49"/>
      <c r="D80" s="93" t="s">
        <v>12</v>
      </c>
      <c r="E80" s="29"/>
      <c r="F80" s="21"/>
      <c r="G80" s="14"/>
      <c r="H80" s="14"/>
      <c r="I80" s="14"/>
      <c r="J80" s="14"/>
      <c r="K80" s="14"/>
      <c r="L80" s="14"/>
      <c r="M80" s="14"/>
      <c r="N80" s="14"/>
      <c r="O80" s="14"/>
      <c r="P80" s="5"/>
      <c r="Q80" s="5"/>
      <c r="R80" s="5"/>
      <c r="S80" s="21"/>
      <c r="T80" s="14"/>
      <c r="U80" s="14"/>
      <c r="V80" s="14"/>
      <c r="W80" s="21"/>
      <c r="X80" s="14"/>
      <c r="Y80" s="21"/>
      <c r="Z80" s="21"/>
      <c r="AA80" s="14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35"/>
      <c r="AY80" s="82"/>
      <c r="AZ80" s="85"/>
      <c r="BA80" s="15"/>
      <c r="BB80" s="6">
        <v>100000</v>
      </c>
      <c r="BC80" s="15"/>
      <c r="BD80" s="15"/>
      <c r="BE80" s="15"/>
      <c r="BF80" s="15"/>
      <c r="BG80" s="15"/>
      <c r="BH80" s="15"/>
      <c r="BI80" s="79"/>
      <c r="BJ80" s="81">
        <f t="shared" si="2"/>
        <v>100000</v>
      </c>
      <c r="BS80" s="3"/>
    </row>
    <row r="81" spans="1:71" s="2" customFormat="1" ht="30" customHeight="1" x14ac:dyDescent="0.35">
      <c r="A81" s="2">
        <f t="shared" si="3"/>
        <v>78</v>
      </c>
      <c r="B81" s="19" t="s">
        <v>133</v>
      </c>
      <c r="C81" s="49"/>
      <c r="D81" s="93"/>
      <c r="E81" s="29"/>
      <c r="F81" s="21"/>
      <c r="G81" s="14"/>
      <c r="H81" s="14"/>
      <c r="I81" s="14"/>
      <c r="J81" s="14"/>
      <c r="K81" s="14"/>
      <c r="L81" s="14"/>
      <c r="M81" s="14"/>
      <c r="N81" s="14"/>
      <c r="O81" s="14"/>
      <c r="P81" s="5"/>
      <c r="Q81" s="5"/>
      <c r="R81" s="5"/>
      <c r="S81" s="21"/>
      <c r="T81" s="14"/>
      <c r="U81" s="14"/>
      <c r="V81" s="14"/>
      <c r="W81" s="21"/>
      <c r="X81" s="14"/>
      <c r="Y81" s="21"/>
      <c r="Z81" s="21"/>
      <c r="AA81" s="14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35"/>
      <c r="AY81" s="82"/>
      <c r="AZ81" s="85"/>
      <c r="BA81" s="15"/>
      <c r="BB81" s="15"/>
      <c r="BC81" s="15"/>
      <c r="BD81" s="15"/>
      <c r="BE81" s="15"/>
      <c r="BF81" s="15"/>
      <c r="BG81" s="6">
        <v>5000000</v>
      </c>
      <c r="BH81" s="15"/>
      <c r="BI81" s="79"/>
      <c r="BJ81" s="81">
        <f t="shared" si="2"/>
        <v>5000000</v>
      </c>
      <c r="BS81" s="3"/>
    </row>
    <row r="82" spans="1:71" s="2" customFormat="1" ht="30" customHeight="1" x14ac:dyDescent="0.35">
      <c r="A82" s="139">
        <f t="shared" si="3"/>
        <v>79</v>
      </c>
      <c r="B82" s="20" t="s">
        <v>134</v>
      </c>
      <c r="C82" s="48"/>
      <c r="D82" s="92">
        <v>1</v>
      </c>
      <c r="E82" s="28"/>
      <c r="F82" s="8"/>
      <c r="G82" s="13"/>
      <c r="H82" s="41" t="s">
        <v>11</v>
      </c>
      <c r="I82" s="40" t="s">
        <v>5</v>
      </c>
      <c r="J82" s="13"/>
      <c r="K82" s="41" t="s">
        <v>11</v>
      </c>
      <c r="L82" s="13"/>
      <c r="M82" s="41"/>
      <c r="N82" s="13"/>
      <c r="O82" s="41" t="s">
        <v>11</v>
      </c>
      <c r="P82" s="7"/>
      <c r="Q82" s="7"/>
      <c r="R82" s="7"/>
      <c r="S82" s="8"/>
      <c r="T82" s="41" t="s">
        <v>11</v>
      </c>
      <c r="U82" s="13"/>
      <c r="V82" s="41" t="s">
        <v>11</v>
      </c>
      <c r="W82" s="8"/>
      <c r="X82" s="41" t="s">
        <v>11</v>
      </c>
      <c r="Y82" s="8"/>
      <c r="Z82" s="8"/>
      <c r="AA82" s="41" t="s">
        <v>11</v>
      </c>
      <c r="AB82" s="8"/>
      <c r="AC82" s="8"/>
      <c r="AD82" s="8"/>
      <c r="AE82" s="8"/>
      <c r="AF82" s="41" t="s">
        <v>11</v>
      </c>
      <c r="AG82" s="8"/>
      <c r="AH82" s="8"/>
      <c r="AI82" s="41" t="s">
        <v>11</v>
      </c>
      <c r="AJ82" s="8"/>
      <c r="AK82" s="8"/>
      <c r="AL82" s="8"/>
      <c r="AM82" s="8"/>
      <c r="AN82" s="8"/>
      <c r="AO82" s="41" t="s">
        <v>11</v>
      </c>
      <c r="AP82" s="41" t="s">
        <v>11</v>
      </c>
      <c r="AQ82" s="8"/>
      <c r="AR82" s="8"/>
      <c r="AS82" s="8"/>
      <c r="AT82" s="41" t="s">
        <v>11</v>
      </c>
      <c r="AU82" s="8"/>
      <c r="AV82" s="8"/>
      <c r="AW82" s="8"/>
      <c r="AX82" s="38"/>
      <c r="AY82" s="83"/>
      <c r="AZ82" s="86"/>
      <c r="BA82" s="16"/>
      <c r="BB82" s="16"/>
      <c r="BC82" s="16"/>
      <c r="BD82" s="9">
        <v>500000</v>
      </c>
      <c r="BE82" s="16"/>
      <c r="BF82" s="16"/>
      <c r="BG82" s="16"/>
      <c r="BH82" s="16"/>
      <c r="BI82" s="80"/>
      <c r="BJ82" s="81">
        <f t="shared" si="2"/>
        <v>500000</v>
      </c>
      <c r="BS82" s="3"/>
    </row>
    <row r="83" spans="1:71" s="2" customFormat="1" ht="30" customHeight="1" x14ac:dyDescent="0.35">
      <c r="A83" s="2">
        <f t="shared" si="3"/>
        <v>80</v>
      </c>
      <c r="B83" s="19" t="s">
        <v>135</v>
      </c>
      <c r="C83" s="49"/>
      <c r="D83" s="93"/>
      <c r="E83" s="29"/>
      <c r="F83" s="21"/>
      <c r="G83" s="14"/>
      <c r="H83" s="14"/>
      <c r="I83" s="14"/>
      <c r="J83" s="14"/>
      <c r="K83" s="14"/>
      <c r="L83" s="14"/>
      <c r="M83" s="14"/>
      <c r="N83" s="14"/>
      <c r="O83" s="14"/>
      <c r="P83" s="5"/>
      <c r="Q83" s="5"/>
      <c r="R83" s="5"/>
      <c r="S83" s="21"/>
      <c r="T83" s="14"/>
      <c r="U83" s="14"/>
      <c r="V83" s="14"/>
      <c r="W83" s="21"/>
      <c r="X83" s="14"/>
      <c r="Y83" s="21"/>
      <c r="Z83" s="21"/>
      <c r="AA83" s="14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35"/>
      <c r="AY83" s="82"/>
      <c r="AZ83" s="85"/>
      <c r="BA83" s="6">
        <v>50000</v>
      </c>
      <c r="BB83" s="15"/>
      <c r="BC83" s="15"/>
      <c r="BD83" s="15"/>
      <c r="BE83" s="15"/>
      <c r="BF83" s="15"/>
      <c r="BG83" s="15"/>
      <c r="BH83" s="15"/>
      <c r="BI83" s="79"/>
      <c r="BJ83" s="81">
        <f t="shared" si="2"/>
        <v>50000</v>
      </c>
      <c r="BS83" s="3"/>
    </row>
    <row r="84" spans="1:71" s="2" customFormat="1" ht="30" customHeight="1" x14ac:dyDescent="0.35">
      <c r="A84" s="2">
        <f t="shared" si="3"/>
        <v>81</v>
      </c>
      <c r="B84" s="19" t="s">
        <v>136</v>
      </c>
      <c r="C84" s="49"/>
      <c r="D84" s="93"/>
      <c r="E84" s="29"/>
      <c r="F84" s="21"/>
      <c r="G84" s="14"/>
      <c r="H84" s="14"/>
      <c r="I84" s="14"/>
      <c r="J84" s="14"/>
      <c r="K84" s="14"/>
      <c r="L84" s="14"/>
      <c r="M84" s="14"/>
      <c r="N84" s="14"/>
      <c r="O84" s="14"/>
      <c r="P84" s="5"/>
      <c r="Q84" s="5"/>
      <c r="R84" s="5"/>
      <c r="S84" s="21"/>
      <c r="T84" s="14"/>
      <c r="U84" s="14"/>
      <c r="V84" s="14"/>
      <c r="W84" s="21"/>
      <c r="X84" s="14"/>
      <c r="Y84" s="21"/>
      <c r="Z84" s="21"/>
      <c r="AA84" s="14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35"/>
      <c r="AY84" s="82"/>
      <c r="AZ84" s="85"/>
      <c r="BA84" s="15"/>
      <c r="BB84" s="15"/>
      <c r="BC84" s="6">
        <v>250000</v>
      </c>
      <c r="BD84" s="15"/>
      <c r="BE84" s="15"/>
      <c r="BF84" s="15"/>
      <c r="BG84" s="15"/>
      <c r="BH84" s="15"/>
      <c r="BI84" s="79"/>
      <c r="BJ84" s="81">
        <f t="shared" si="2"/>
        <v>250000</v>
      </c>
      <c r="BS84" s="3"/>
    </row>
    <row r="85" spans="1:71" s="2" customFormat="1" ht="30" customHeight="1" x14ac:dyDescent="0.35">
      <c r="A85" s="2">
        <f t="shared" si="3"/>
        <v>82</v>
      </c>
      <c r="B85" s="19" t="s">
        <v>137</v>
      </c>
      <c r="C85" s="49"/>
      <c r="D85" s="93"/>
      <c r="E85" s="29"/>
      <c r="F85" s="21"/>
      <c r="G85" s="14"/>
      <c r="H85" s="14"/>
      <c r="I85" s="14"/>
      <c r="J85" s="14"/>
      <c r="K85" s="14"/>
      <c r="L85" s="14"/>
      <c r="M85" s="14"/>
      <c r="N85" s="14"/>
      <c r="O85" s="14"/>
      <c r="P85" s="5"/>
      <c r="Q85" s="5"/>
      <c r="R85" s="5"/>
      <c r="S85" s="21"/>
      <c r="T85" s="14"/>
      <c r="U85" s="14"/>
      <c r="V85" s="14"/>
      <c r="W85" s="21"/>
      <c r="X85" s="14"/>
      <c r="Y85" s="21"/>
      <c r="Z85" s="21"/>
      <c r="AA85" s="14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35"/>
      <c r="AY85" s="82"/>
      <c r="AZ85" s="88">
        <v>15000</v>
      </c>
      <c r="BA85" s="15"/>
      <c r="BB85" s="15"/>
      <c r="BC85" s="15"/>
      <c r="BD85" s="15"/>
      <c r="BE85" s="15"/>
      <c r="BF85" s="15"/>
      <c r="BG85" s="15"/>
      <c r="BH85" s="15"/>
      <c r="BI85" s="79"/>
      <c r="BJ85" s="81">
        <f t="shared" si="2"/>
        <v>15000</v>
      </c>
      <c r="BS85" s="3"/>
    </row>
    <row r="86" spans="1:71" s="2" customFormat="1" ht="30" customHeight="1" x14ac:dyDescent="0.35">
      <c r="A86" s="2">
        <f t="shared" si="3"/>
        <v>83</v>
      </c>
      <c r="B86" s="19" t="s">
        <v>138</v>
      </c>
      <c r="C86" s="49"/>
      <c r="D86" s="93"/>
      <c r="E86" s="29"/>
      <c r="F86" s="21"/>
      <c r="G86" s="14"/>
      <c r="H86" s="14"/>
      <c r="I86" s="14"/>
      <c r="J86" s="14"/>
      <c r="K86" s="14"/>
      <c r="L86" s="14"/>
      <c r="M86" s="14"/>
      <c r="N86" s="14"/>
      <c r="O86" s="14"/>
      <c r="P86" s="5"/>
      <c r="Q86" s="5"/>
      <c r="R86" s="5"/>
      <c r="S86" s="21"/>
      <c r="T86" s="14"/>
      <c r="U86" s="14"/>
      <c r="V86" s="14"/>
      <c r="W86" s="21"/>
      <c r="X86" s="14"/>
      <c r="Y86" s="21"/>
      <c r="Z86" s="21"/>
      <c r="AA86" s="14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35"/>
      <c r="AY86" s="82"/>
      <c r="AZ86" s="85"/>
      <c r="BA86" s="6">
        <v>50000</v>
      </c>
      <c r="BB86" s="15"/>
      <c r="BC86" s="15"/>
      <c r="BD86" s="15"/>
      <c r="BE86" s="15"/>
      <c r="BF86" s="15"/>
      <c r="BG86" s="15"/>
      <c r="BH86" s="15"/>
      <c r="BI86" s="79"/>
      <c r="BJ86" s="81">
        <f t="shared" si="2"/>
        <v>50000</v>
      </c>
      <c r="BS86" s="3"/>
    </row>
    <row r="87" spans="1:71" s="2" customFormat="1" ht="30" customHeight="1" x14ac:dyDescent="0.35">
      <c r="A87" s="2">
        <f t="shared" si="3"/>
        <v>84</v>
      </c>
      <c r="B87" s="19" t="s">
        <v>179</v>
      </c>
      <c r="C87" s="49"/>
      <c r="D87" s="93"/>
      <c r="E87" s="29"/>
      <c r="F87" s="21"/>
      <c r="G87" s="14"/>
      <c r="H87" s="14"/>
      <c r="I87" s="14"/>
      <c r="J87" s="14"/>
      <c r="K87" s="14"/>
      <c r="L87" s="14"/>
      <c r="M87" s="14"/>
      <c r="N87" s="14"/>
      <c r="O87" s="14"/>
      <c r="P87" s="5"/>
      <c r="Q87" s="5"/>
      <c r="R87" s="5"/>
      <c r="S87" s="21"/>
      <c r="T87" s="14"/>
      <c r="U87" s="14"/>
      <c r="V87" s="14"/>
      <c r="W87" s="21"/>
      <c r="X87" s="14"/>
      <c r="Y87" s="21"/>
      <c r="Z87" s="21"/>
      <c r="AA87" s="14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35"/>
      <c r="AY87" s="82"/>
      <c r="AZ87" s="85"/>
      <c r="BA87" s="15"/>
      <c r="BB87" s="15"/>
      <c r="BC87" s="15"/>
      <c r="BD87" s="15"/>
      <c r="BE87" s="15"/>
      <c r="BF87" s="15"/>
      <c r="BG87" s="6">
        <v>5000000</v>
      </c>
      <c r="BH87" s="15"/>
      <c r="BI87" s="79"/>
      <c r="BJ87" s="81">
        <f t="shared" si="2"/>
        <v>5000000</v>
      </c>
      <c r="BS87" s="3"/>
    </row>
    <row r="88" spans="1:71" s="2" customFormat="1" ht="30" customHeight="1" x14ac:dyDescent="0.35">
      <c r="A88" s="2">
        <f t="shared" si="3"/>
        <v>85</v>
      </c>
      <c r="B88" s="19" t="s">
        <v>139</v>
      </c>
      <c r="C88" s="49"/>
      <c r="D88" s="93"/>
      <c r="E88" s="29"/>
      <c r="F88" s="21"/>
      <c r="G88" s="14"/>
      <c r="H88" s="14"/>
      <c r="I88" s="14"/>
      <c r="J88" s="14"/>
      <c r="K88" s="14"/>
      <c r="L88" s="14"/>
      <c r="M88" s="14"/>
      <c r="N88" s="14"/>
      <c r="O88" s="14"/>
      <c r="P88" s="5"/>
      <c r="Q88" s="5"/>
      <c r="R88" s="5"/>
      <c r="S88" s="21"/>
      <c r="T88" s="14"/>
      <c r="U88" s="14"/>
      <c r="V88" s="14"/>
      <c r="W88" s="21"/>
      <c r="X88" s="14"/>
      <c r="Y88" s="21"/>
      <c r="Z88" s="21"/>
      <c r="AA88" s="14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35"/>
      <c r="AY88" s="82"/>
      <c r="AZ88" s="88">
        <v>1000</v>
      </c>
      <c r="BA88" s="15"/>
      <c r="BB88" s="15"/>
      <c r="BC88" s="15"/>
      <c r="BD88" s="15"/>
      <c r="BE88" s="15"/>
      <c r="BF88" s="15"/>
      <c r="BG88" s="15"/>
      <c r="BH88" s="15"/>
      <c r="BI88" s="79"/>
      <c r="BJ88" s="81">
        <f t="shared" si="2"/>
        <v>1000</v>
      </c>
      <c r="BS88" s="3"/>
    </row>
    <row r="89" spans="1:71" s="2" customFormat="1" ht="30" customHeight="1" x14ac:dyDescent="0.35">
      <c r="A89" s="2">
        <f t="shared" si="3"/>
        <v>86</v>
      </c>
      <c r="B89" s="19" t="s">
        <v>140</v>
      </c>
      <c r="C89" s="49"/>
      <c r="D89" s="93"/>
      <c r="E89" s="29"/>
      <c r="F89" s="21"/>
      <c r="G89" s="14"/>
      <c r="H89" s="14"/>
      <c r="I89" s="14"/>
      <c r="J89" s="14"/>
      <c r="K89" s="14"/>
      <c r="L89" s="14"/>
      <c r="M89" s="14"/>
      <c r="N89" s="14"/>
      <c r="O89" s="14"/>
      <c r="P89" s="5"/>
      <c r="Q89" s="5"/>
      <c r="R89" s="5"/>
      <c r="S89" s="21"/>
      <c r="T89" s="14"/>
      <c r="U89" s="14"/>
      <c r="V89" s="14"/>
      <c r="W89" s="21"/>
      <c r="X89" s="10"/>
      <c r="Y89" s="21"/>
      <c r="Z89" s="21"/>
      <c r="AA89" s="14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35"/>
      <c r="AY89" s="82"/>
      <c r="AZ89" s="85"/>
      <c r="BA89" s="6">
        <v>50000</v>
      </c>
      <c r="BB89" s="15"/>
      <c r="BC89" s="15"/>
      <c r="BD89" s="15"/>
      <c r="BE89" s="15"/>
      <c r="BF89" s="15"/>
      <c r="BG89" s="15"/>
      <c r="BH89" s="15"/>
      <c r="BI89" s="79"/>
      <c r="BJ89" s="81">
        <f t="shared" si="2"/>
        <v>50000</v>
      </c>
      <c r="BS89" s="3"/>
    </row>
    <row r="90" spans="1:71" s="2" customFormat="1" ht="30" customHeight="1" x14ac:dyDescent="0.35">
      <c r="A90" s="2">
        <f t="shared" si="3"/>
        <v>87</v>
      </c>
      <c r="B90" s="19" t="s">
        <v>141</v>
      </c>
      <c r="C90" s="49"/>
      <c r="D90" s="93"/>
      <c r="E90" s="29"/>
      <c r="F90" s="21"/>
      <c r="G90" s="14"/>
      <c r="H90" s="14"/>
      <c r="I90" s="14"/>
      <c r="J90" s="14"/>
      <c r="K90" s="14"/>
      <c r="L90" s="14"/>
      <c r="M90" s="14"/>
      <c r="N90" s="14"/>
      <c r="O90" s="14"/>
      <c r="P90" s="5"/>
      <c r="Q90" s="5"/>
      <c r="R90" s="5"/>
      <c r="S90" s="21"/>
      <c r="T90" s="14"/>
      <c r="U90" s="14"/>
      <c r="V90" s="14"/>
      <c r="W90" s="21"/>
      <c r="X90" s="14"/>
      <c r="Y90" s="21"/>
      <c r="Z90" s="21"/>
      <c r="AA90" s="14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35"/>
      <c r="AY90" s="82"/>
      <c r="AZ90" s="88">
        <v>1000</v>
      </c>
      <c r="BA90" s="15"/>
      <c r="BB90" s="15"/>
      <c r="BC90" s="15"/>
      <c r="BD90" s="15"/>
      <c r="BE90" s="15"/>
      <c r="BF90" s="15"/>
      <c r="BG90" s="15"/>
      <c r="BH90" s="15"/>
      <c r="BI90" s="79"/>
      <c r="BJ90" s="81">
        <f t="shared" si="2"/>
        <v>1000</v>
      </c>
      <c r="BS90" s="3"/>
    </row>
    <row r="91" spans="1:71" s="2" customFormat="1" ht="30" customHeight="1" x14ac:dyDescent="0.35">
      <c r="A91" s="2">
        <f t="shared" si="3"/>
        <v>88</v>
      </c>
      <c r="B91" s="19" t="s">
        <v>142</v>
      </c>
      <c r="C91" s="49"/>
      <c r="D91" s="93"/>
      <c r="E91" s="29"/>
      <c r="F91" s="21"/>
      <c r="G91" s="14"/>
      <c r="H91" s="14"/>
      <c r="I91" s="14"/>
      <c r="J91" s="14"/>
      <c r="K91" s="14"/>
      <c r="L91" s="14"/>
      <c r="M91" s="14"/>
      <c r="N91" s="14"/>
      <c r="O91" s="14"/>
      <c r="P91" s="5"/>
      <c r="Q91" s="5"/>
      <c r="R91" s="5"/>
      <c r="S91" s="21"/>
      <c r="T91" s="14"/>
      <c r="U91" s="14"/>
      <c r="V91" s="14"/>
      <c r="W91" s="21"/>
      <c r="X91" s="14"/>
      <c r="Y91" s="21"/>
      <c r="Z91" s="21"/>
      <c r="AA91" s="14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35"/>
      <c r="AY91" s="82"/>
      <c r="AZ91" s="88">
        <v>1000</v>
      </c>
      <c r="BA91" s="15"/>
      <c r="BB91" s="15"/>
      <c r="BC91" s="15"/>
      <c r="BD91" s="15"/>
      <c r="BE91" s="15"/>
      <c r="BF91" s="15"/>
      <c r="BG91" s="15"/>
      <c r="BH91" s="15"/>
      <c r="BI91" s="79"/>
      <c r="BJ91" s="81">
        <f t="shared" si="2"/>
        <v>1000</v>
      </c>
      <c r="BS91" s="3"/>
    </row>
    <row r="92" spans="1:71" s="2" customFormat="1" ht="30" customHeight="1" x14ac:dyDescent="0.35">
      <c r="A92" s="2">
        <f t="shared" si="3"/>
        <v>89</v>
      </c>
      <c r="B92" s="19" t="s">
        <v>143</v>
      </c>
      <c r="C92" s="49"/>
      <c r="D92" s="93"/>
      <c r="E92" s="29"/>
      <c r="F92" s="21"/>
      <c r="G92" s="14"/>
      <c r="H92" s="14"/>
      <c r="I92" s="14"/>
      <c r="J92" s="14"/>
      <c r="K92" s="14"/>
      <c r="L92" s="14"/>
      <c r="M92" s="14"/>
      <c r="N92" s="14"/>
      <c r="O92" s="14"/>
      <c r="P92" s="5"/>
      <c r="Q92" s="5"/>
      <c r="R92" s="5"/>
      <c r="S92" s="21"/>
      <c r="T92" s="14"/>
      <c r="U92" s="14"/>
      <c r="V92" s="14"/>
      <c r="W92" s="21"/>
      <c r="X92" s="14"/>
      <c r="Y92" s="21"/>
      <c r="Z92" s="21"/>
      <c r="AA92" s="14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35"/>
      <c r="AY92" s="82"/>
      <c r="AZ92" s="88">
        <v>15000</v>
      </c>
      <c r="BA92" s="15"/>
      <c r="BB92" s="15"/>
      <c r="BC92" s="15"/>
      <c r="BD92" s="15"/>
      <c r="BE92" s="15"/>
      <c r="BF92" s="15"/>
      <c r="BG92" s="15"/>
      <c r="BH92" s="15"/>
      <c r="BI92" s="79"/>
      <c r="BJ92" s="81">
        <f t="shared" si="2"/>
        <v>15000</v>
      </c>
      <c r="BS92" s="3"/>
    </row>
    <row r="93" spans="1:71" s="2" customFormat="1" ht="30" customHeight="1" x14ac:dyDescent="0.35">
      <c r="A93" s="2">
        <f t="shared" si="3"/>
        <v>90</v>
      </c>
      <c r="B93" s="19" t="s">
        <v>144</v>
      </c>
      <c r="C93" s="49"/>
      <c r="D93" s="93"/>
      <c r="E93" s="30"/>
      <c r="F93" s="21"/>
      <c r="G93" s="6"/>
      <c r="H93" s="6"/>
      <c r="I93" s="6"/>
      <c r="J93" s="6"/>
      <c r="K93" s="6"/>
      <c r="L93" s="6"/>
      <c r="M93" s="6"/>
      <c r="N93" s="6"/>
      <c r="O93" s="6"/>
      <c r="P93" s="5"/>
      <c r="Q93" s="5"/>
      <c r="R93" s="5"/>
      <c r="S93" s="21"/>
      <c r="T93" s="6"/>
      <c r="U93" s="6"/>
      <c r="V93" s="6"/>
      <c r="W93" s="21"/>
      <c r="X93" s="6"/>
      <c r="Y93" s="21"/>
      <c r="Z93" s="21"/>
      <c r="AA93" s="6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35"/>
      <c r="AY93" s="82"/>
      <c r="AZ93" s="85">
        <v>0</v>
      </c>
      <c r="BA93" s="15"/>
      <c r="BB93" s="15"/>
      <c r="BC93" s="15"/>
      <c r="BD93" s="15"/>
      <c r="BE93" s="15"/>
      <c r="BF93" s="15"/>
      <c r="BG93" s="15"/>
      <c r="BH93" s="15"/>
      <c r="BI93" s="79"/>
      <c r="BJ93" s="81">
        <f t="shared" si="2"/>
        <v>0</v>
      </c>
      <c r="BS93" s="3"/>
    </row>
    <row r="94" spans="1:71" s="2" customFormat="1" ht="30" customHeight="1" x14ac:dyDescent="0.35">
      <c r="A94" s="2">
        <f t="shared" si="3"/>
        <v>91</v>
      </c>
      <c r="B94" s="19" t="s">
        <v>145</v>
      </c>
      <c r="C94" s="49"/>
      <c r="D94" s="93"/>
      <c r="E94" s="29"/>
      <c r="F94" s="21"/>
      <c r="G94" s="14"/>
      <c r="H94" s="14"/>
      <c r="I94" s="14"/>
      <c r="J94" s="14"/>
      <c r="K94" s="14"/>
      <c r="L94" s="14"/>
      <c r="M94" s="14"/>
      <c r="N94" s="14"/>
      <c r="O94" s="14"/>
      <c r="P94" s="5"/>
      <c r="Q94" s="5"/>
      <c r="R94" s="5"/>
      <c r="S94" s="21"/>
      <c r="T94" s="14"/>
      <c r="U94" s="14"/>
      <c r="V94" s="14"/>
      <c r="W94" s="21"/>
      <c r="X94" s="14"/>
      <c r="Y94" s="21"/>
      <c r="Z94" s="21"/>
      <c r="AA94" s="14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35"/>
      <c r="AY94" s="82"/>
      <c r="AZ94" s="85"/>
      <c r="BA94" s="15"/>
      <c r="BB94" s="15"/>
      <c r="BC94" s="15"/>
      <c r="BD94" s="15"/>
      <c r="BE94" s="15"/>
      <c r="BF94" s="15"/>
      <c r="BG94" s="6">
        <v>5000000</v>
      </c>
      <c r="BH94" s="15"/>
      <c r="BI94" s="79"/>
      <c r="BJ94" s="81">
        <f t="shared" si="2"/>
        <v>5000000</v>
      </c>
      <c r="BS94" s="3"/>
    </row>
    <row r="95" spans="1:71" s="2" customFormat="1" ht="30" customHeight="1" x14ac:dyDescent="0.35">
      <c r="A95" s="2">
        <f t="shared" si="3"/>
        <v>92</v>
      </c>
      <c r="B95" s="19" t="s">
        <v>176</v>
      </c>
      <c r="C95" s="49"/>
      <c r="D95" s="93"/>
      <c r="E95" s="29"/>
      <c r="F95" s="21"/>
      <c r="G95" s="14"/>
      <c r="H95" s="14"/>
      <c r="I95" s="14"/>
      <c r="J95" s="14"/>
      <c r="K95" s="14"/>
      <c r="L95" s="14"/>
      <c r="M95" s="14"/>
      <c r="N95" s="14"/>
      <c r="O95" s="14"/>
      <c r="P95" s="5"/>
      <c r="Q95" s="5"/>
      <c r="R95" s="5"/>
      <c r="S95" s="21"/>
      <c r="T95" s="14"/>
      <c r="U95" s="14"/>
      <c r="V95" s="14"/>
      <c r="W95" s="21"/>
      <c r="X95" s="14"/>
      <c r="Y95" s="21"/>
      <c r="Z95" s="21"/>
      <c r="AA95" s="14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35"/>
      <c r="AY95" s="82"/>
      <c r="AZ95" s="85"/>
      <c r="BA95" s="15"/>
      <c r="BB95" s="15"/>
      <c r="BC95" s="15"/>
      <c r="BD95" s="15"/>
      <c r="BE95" s="15"/>
      <c r="BF95" s="15"/>
      <c r="BG95" s="15"/>
      <c r="BH95" s="6">
        <v>25000000</v>
      </c>
      <c r="BI95" s="79"/>
      <c r="BJ95" s="81">
        <f t="shared" si="2"/>
        <v>25000000</v>
      </c>
      <c r="BS95" s="3"/>
    </row>
    <row r="96" spans="1:71" s="2" customFormat="1" ht="30" customHeight="1" x14ac:dyDescent="0.35">
      <c r="A96" s="2">
        <f t="shared" si="3"/>
        <v>93</v>
      </c>
      <c r="B96" s="19" t="s">
        <v>146</v>
      </c>
      <c r="C96" s="49"/>
      <c r="D96" s="93"/>
      <c r="E96" s="29"/>
      <c r="F96" s="21"/>
      <c r="G96" s="14"/>
      <c r="H96" s="14"/>
      <c r="I96" s="14"/>
      <c r="J96" s="14"/>
      <c r="K96" s="14"/>
      <c r="L96" s="14"/>
      <c r="M96" s="14"/>
      <c r="N96" s="14"/>
      <c r="O96" s="14"/>
      <c r="P96" s="5"/>
      <c r="Q96" s="5"/>
      <c r="R96" s="5"/>
      <c r="S96" s="21"/>
      <c r="T96" s="14"/>
      <c r="U96" s="14"/>
      <c r="V96" s="14"/>
      <c r="W96" s="21"/>
      <c r="X96" s="14"/>
      <c r="Y96" s="21"/>
      <c r="Z96" s="21"/>
      <c r="AA96" s="14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35"/>
      <c r="AY96" s="82"/>
      <c r="AZ96" s="85"/>
      <c r="BA96" s="15"/>
      <c r="BB96" s="15"/>
      <c r="BC96" s="15"/>
      <c r="BD96" s="15"/>
      <c r="BE96" s="15"/>
      <c r="BF96" s="15"/>
      <c r="BG96" s="6">
        <v>5000000</v>
      </c>
      <c r="BH96" s="15"/>
      <c r="BI96" s="79"/>
      <c r="BJ96" s="81">
        <f t="shared" si="2"/>
        <v>5000000</v>
      </c>
      <c r="BS96" s="3"/>
    </row>
    <row r="97" spans="1:71" s="2" customFormat="1" ht="30" customHeight="1" x14ac:dyDescent="0.35">
      <c r="A97" s="2">
        <f t="shared" si="3"/>
        <v>94</v>
      </c>
      <c r="B97" s="19" t="s">
        <v>178</v>
      </c>
      <c r="C97" s="49"/>
      <c r="D97" s="93"/>
      <c r="E97" s="29"/>
      <c r="F97" s="21"/>
      <c r="G97" s="14"/>
      <c r="H97" s="14"/>
      <c r="I97" s="14"/>
      <c r="J97" s="14"/>
      <c r="K97" s="14"/>
      <c r="L97" s="14"/>
      <c r="M97" s="14"/>
      <c r="N97" s="14"/>
      <c r="O97" s="14"/>
      <c r="P97" s="5"/>
      <c r="Q97" s="5"/>
      <c r="R97" s="5"/>
      <c r="S97" s="21"/>
      <c r="T97" s="14"/>
      <c r="U97" s="14"/>
      <c r="V97" s="14"/>
      <c r="W97" s="21"/>
      <c r="X97" s="14"/>
      <c r="Y97" s="21"/>
      <c r="Z97" s="21"/>
      <c r="AA97" s="14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35"/>
      <c r="AY97" s="82"/>
      <c r="AZ97" s="85"/>
      <c r="BA97" s="6">
        <v>50000</v>
      </c>
      <c r="BB97" s="15"/>
      <c r="BC97" s="15"/>
      <c r="BD97" s="15"/>
      <c r="BE97" s="15"/>
      <c r="BF97" s="15"/>
      <c r="BG97" s="15"/>
      <c r="BH97" s="15"/>
      <c r="BI97" s="79"/>
      <c r="BJ97" s="81">
        <f t="shared" si="2"/>
        <v>50000</v>
      </c>
      <c r="BS97" s="3"/>
    </row>
    <row r="98" spans="1:71" s="2" customFormat="1" ht="30" customHeight="1" x14ac:dyDescent="0.35">
      <c r="A98" s="2">
        <f t="shared" si="3"/>
        <v>95</v>
      </c>
      <c r="B98" s="19" t="s">
        <v>147</v>
      </c>
      <c r="C98" s="49"/>
      <c r="D98" s="93"/>
      <c r="E98" s="29"/>
      <c r="F98" s="21"/>
      <c r="G98" s="14"/>
      <c r="H98" s="14"/>
      <c r="I98" s="14"/>
      <c r="J98" s="14"/>
      <c r="K98" s="14"/>
      <c r="L98" s="14"/>
      <c r="M98" s="14"/>
      <c r="N98" s="14"/>
      <c r="O98" s="14"/>
      <c r="P98" s="5"/>
      <c r="Q98" s="5"/>
      <c r="R98" s="5"/>
      <c r="S98" s="21"/>
      <c r="T98" s="14"/>
      <c r="U98" s="14"/>
      <c r="V98" s="14"/>
      <c r="W98" s="21"/>
      <c r="X98" s="14"/>
      <c r="Y98" s="21"/>
      <c r="Z98" s="21"/>
      <c r="AA98" s="14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35"/>
      <c r="AY98" s="82"/>
      <c r="AZ98" s="88">
        <v>1000</v>
      </c>
      <c r="BA98" s="15"/>
      <c r="BB98" s="15"/>
      <c r="BC98" s="15"/>
      <c r="BD98" s="15"/>
      <c r="BE98" s="15"/>
      <c r="BF98" s="15"/>
      <c r="BG98" s="15"/>
      <c r="BH98" s="15"/>
      <c r="BI98" s="79"/>
      <c r="BJ98" s="81">
        <f t="shared" si="2"/>
        <v>1000</v>
      </c>
      <c r="BS98" s="3"/>
    </row>
    <row r="99" spans="1:71" s="2" customFormat="1" ht="30" customHeight="1" x14ac:dyDescent="0.35">
      <c r="A99" s="2">
        <f t="shared" si="3"/>
        <v>96</v>
      </c>
      <c r="B99" s="19" t="s">
        <v>148</v>
      </c>
      <c r="C99" s="49"/>
      <c r="D99" s="93"/>
      <c r="E99" s="29"/>
      <c r="F99" s="21"/>
      <c r="G99" s="14"/>
      <c r="H99" s="14"/>
      <c r="I99" s="14"/>
      <c r="J99" s="14"/>
      <c r="K99" s="14"/>
      <c r="L99" s="14"/>
      <c r="M99" s="14"/>
      <c r="N99" s="14"/>
      <c r="O99" s="14"/>
      <c r="P99" s="5"/>
      <c r="Q99" s="5"/>
      <c r="R99" s="5"/>
      <c r="S99" s="21"/>
      <c r="T99" s="14"/>
      <c r="U99" s="14"/>
      <c r="V99" s="14"/>
      <c r="W99" s="21"/>
      <c r="X99" s="14"/>
      <c r="Y99" s="21"/>
      <c r="Z99" s="21"/>
      <c r="AA99" s="14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35"/>
      <c r="AY99" s="82"/>
      <c r="AZ99" s="88">
        <v>15000</v>
      </c>
      <c r="BA99" s="15"/>
      <c r="BB99" s="15"/>
      <c r="BC99" s="15"/>
      <c r="BD99" s="15"/>
      <c r="BE99" s="15"/>
      <c r="BF99" s="15"/>
      <c r="BG99" s="15"/>
      <c r="BH99" s="15"/>
      <c r="BI99" s="79"/>
      <c r="BJ99" s="81">
        <f t="shared" si="2"/>
        <v>15000</v>
      </c>
      <c r="BS99" s="3"/>
    </row>
    <row r="100" spans="1:71" s="2" customFormat="1" ht="30" customHeight="1" x14ac:dyDescent="0.25">
      <c r="A100" s="2">
        <f t="shared" si="3"/>
        <v>97</v>
      </c>
      <c r="B100" s="18" t="s">
        <v>52</v>
      </c>
      <c r="C100" s="35"/>
      <c r="D100" s="90"/>
      <c r="E100" s="36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35"/>
      <c r="AY100" s="82" t="s">
        <v>11</v>
      </c>
      <c r="AZ100" s="85"/>
      <c r="BA100" s="15"/>
      <c r="BB100" s="15"/>
      <c r="BC100" s="15"/>
      <c r="BD100" s="15"/>
      <c r="BE100" s="15"/>
      <c r="BF100" s="15"/>
      <c r="BG100" s="15"/>
      <c r="BH100" s="15"/>
      <c r="BI100" s="79"/>
      <c r="BJ100" s="81">
        <f t="shared" si="2"/>
        <v>0</v>
      </c>
      <c r="BS100" s="3"/>
    </row>
    <row r="101" spans="1:71" s="2" customFormat="1" ht="30" customHeight="1" x14ac:dyDescent="0.35">
      <c r="A101" s="2">
        <f t="shared" si="3"/>
        <v>98</v>
      </c>
      <c r="B101" s="19" t="s">
        <v>149</v>
      </c>
      <c r="C101" s="49"/>
      <c r="D101" s="93"/>
      <c r="E101" s="29"/>
      <c r="F101" s="21"/>
      <c r="G101" s="14"/>
      <c r="H101" s="14"/>
      <c r="I101" s="14"/>
      <c r="J101" s="14"/>
      <c r="K101" s="14"/>
      <c r="L101" s="14"/>
      <c r="M101" s="14"/>
      <c r="N101" s="14"/>
      <c r="O101" s="14"/>
      <c r="P101" s="5"/>
      <c r="Q101" s="5"/>
      <c r="R101" s="5"/>
      <c r="S101" s="21"/>
      <c r="T101" s="14"/>
      <c r="U101" s="14"/>
      <c r="V101" s="14"/>
      <c r="W101" s="21"/>
      <c r="X101" s="14"/>
      <c r="Y101" s="21"/>
      <c r="Z101" s="21"/>
      <c r="AA101" s="14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35"/>
      <c r="AY101" s="82"/>
      <c r="AZ101" s="85"/>
      <c r="BA101" s="15"/>
      <c r="BB101" s="15"/>
      <c r="BC101" s="15"/>
      <c r="BD101" s="6">
        <v>500000</v>
      </c>
      <c r="BE101" s="15"/>
      <c r="BF101" s="15"/>
      <c r="BG101" s="15"/>
      <c r="BH101" s="15"/>
      <c r="BI101" s="79"/>
      <c r="BJ101" s="81">
        <f t="shared" si="2"/>
        <v>500000</v>
      </c>
      <c r="BS101" s="3"/>
    </row>
    <row r="102" spans="1:71" s="2" customFormat="1" ht="30" customHeight="1" thickBot="1" x14ac:dyDescent="0.4">
      <c r="B102" s="99"/>
      <c r="C102" s="100"/>
      <c r="D102" s="101"/>
      <c r="E102" s="102"/>
      <c r="F102" s="103"/>
      <c r="G102" s="104"/>
      <c r="H102" s="104"/>
      <c r="I102" s="104"/>
      <c r="J102" s="104"/>
      <c r="K102" s="104"/>
      <c r="L102" s="104"/>
      <c r="M102" s="104"/>
      <c r="N102" s="104"/>
      <c r="O102" s="104"/>
      <c r="P102" s="105"/>
      <c r="Q102" s="105"/>
      <c r="R102" s="105"/>
      <c r="S102" s="103"/>
      <c r="T102" s="104"/>
      <c r="U102" s="104"/>
      <c r="V102" s="104"/>
      <c r="W102" s="103"/>
      <c r="X102" s="104"/>
      <c r="Y102" s="103"/>
      <c r="Z102" s="103"/>
      <c r="AA102" s="104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6"/>
      <c r="AY102" s="107"/>
      <c r="AZ102" s="108"/>
      <c r="BA102" s="109"/>
      <c r="BB102" s="109"/>
      <c r="BC102" s="109"/>
      <c r="BD102" s="109"/>
      <c r="BE102" s="109"/>
      <c r="BF102" s="109"/>
      <c r="BG102" s="109"/>
      <c r="BH102" s="109"/>
      <c r="BI102" s="110"/>
      <c r="BJ102" s="111"/>
      <c r="BS102" s="3"/>
    </row>
    <row r="103" spans="1:71" s="2" customFormat="1" ht="30" customHeight="1" thickTop="1" thickBot="1" x14ac:dyDescent="0.45">
      <c r="B103" s="71" t="s">
        <v>181</v>
      </c>
      <c r="C103" s="52"/>
      <c r="D103" s="112">
        <f>SUM(D4:D102)</f>
        <v>28</v>
      </c>
      <c r="E103" s="113">
        <f>COUNTA(E4:E101)</f>
        <v>2</v>
      </c>
      <c r="F103" s="113">
        <f t="shared" ref="F103:AX103" si="4">COUNTA(F4:F101)</f>
        <v>18</v>
      </c>
      <c r="G103" s="113">
        <f t="shared" si="4"/>
        <v>19</v>
      </c>
      <c r="H103" s="113">
        <f t="shared" si="4"/>
        <v>21</v>
      </c>
      <c r="I103" s="113">
        <f t="shared" si="4"/>
        <v>21</v>
      </c>
      <c r="J103" s="113">
        <f t="shared" si="4"/>
        <v>5</v>
      </c>
      <c r="K103" s="113">
        <f t="shared" si="4"/>
        <v>5</v>
      </c>
      <c r="L103" s="113">
        <f t="shared" si="4"/>
        <v>17</v>
      </c>
      <c r="M103" s="113">
        <f t="shared" si="4"/>
        <v>17</v>
      </c>
      <c r="N103" s="113">
        <f t="shared" si="4"/>
        <v>5</v>
      </c>
      <c r="O103" s="113">
        <f t="shared" si="4"/>
        <v>6</v>
      </c>
      <c r="P103" s="113">
        <f t="shared" si="4"/>
        <v>22</v>
      </c>
      <c r="Q103" s="113">
        <f t="shared" si="4"/>
        <v>22</v>
      </c>
      <c r="R103" s="113">
        <f t="shared" si="4"/>
        <v>22</v>
      </c>
      <c r="S103" s="113">
        <f t="shared" si="4"/>
        <v>22</v>
      </c>
      <c r="T103" s="113">
        <f t="shared" si="4"/>
        <v>3</v>
      </c>
      <c r="U103" s="113">
        <f t="shared" si="4"/>
        <v>2</v>
      </c>
      <c r="V103" s="113">
        <f t="shared" si="4"/>
        <v>3</v>
      </c>
      <c r="W103" s="113">
        <f t="shared" si="4"/>
        <v>2</v>
      </c>
      <c r="X103" s="113">
        <f t="shared" si="4"/>
        <v>2</v>
      </c>
      <c r="Y103" s="113">
        <f t="shared" si="4"/>
        <v>1</v>
      </c>
      <c r="Z103" s="113">
        <f t="shared" si="4"/>
        <v>1</v>
      </c>
      <c r="AA103" s="113">
        <f t="shared" si="4"/>
        <v>2</v>
      </c>
      <c r="AB103" s="113">
        <f t="shared" si="4"/>
        <v>1</v>
      </c>
      <c r="AC103" s="113">
        <f t="shared" si="4"/>
        <v>2</v>
      </c>
      <c r="AD103" s="113">
        <f t="shared" si="4"/>
        <v>3</v>
      </c>
      <c r="AE103" s="113">
        <f t="shared" si="4"/>
        <v>19</v>
      </c>
      <c r="AF103" s="113">
        <f t="shared" si="4"/>
        <v>21</v>
      </c>
      <c r="AG103" s="113">
        <f t="shared" si="4"/>
        <v>20</v>
      </c>
      <c r="AH103" s="113">
        <f t="shared" si="4"/>
        <v>1</v>
      </c>
      <c r="AI103" s="113">
        <f t="shared" si="4"/>
        <v>21</v>
      </c>
      <c r="AJ103" s="113">
        <f t="shared" si="4"/>
        <v>1</v>
      </c>
      <c r="AK103" s="113">
        <f t="shared" si="4"/>
        <v>1</v>
      </c>
      <c r="AL103" s="113">
        <f t="shared" si="4"/>
        <v>1</v>
      </c>
      <c r="AM103" s="113">
        <f t="shared" si="4"/>
        <v>1</v>
      </c>
      <c r="AN103" s="113">
        <f t="shared" si="4"/>
        <v>1</v>
      </c>
      <c r="AO103" s="113">
        <f t="shared" si="4"/>
        <v>19</v>
      </c>
      <c r="AP103" s="113">
        <f t="shared" si="4"/>
        <v>19</v>
      </c>
      <c r="AQ103" s="113">
        <f t="shared" si="4"/>
        <v>1</v>
      </c>
      <c r="AR103" s="113">
        <f t="shared" si="4"/>
        <v>1</v>
      </c>
      <c r="AS103" s="113">
        <f t="shared" si="4"/>
        <v>1</v>
      </c>
      <c r="AT103" s="113">
        <f t="shared" si="4"/>
        <v>3</v>
      </c>
      <c r="AU103" s="113">
        <f t="shared" si="4"/>
        <v>2</v>
      </c>
      <c r="AV103" s="113">
        <f t="shared" si="4"/>
        <v>1</v>
      </c>
      <c r="AW103" s="113">
        <f t="shared" si="4"/>
        <v>1</v>
      </c>
      <c r="AX103" s="113">
        <f t="shared" si="4"/>
        <v>1</v>
      </c>
      <c r="AY103" s="114">
        <f>COUNTA(AY4:AY102)</f>
        <v>10</v>
      </c>
      <c r="AZ103" s="115">
        <f>SUM(AZ4:AZ102)</f>
        <v>233000</v>
      </c>
      <c r="BA103" s="116">
        <f t="shared" ref="BA103:BI103" si="5">SUM(BA4:BA102)</f>
        <v>700000</v>
      </c>
      <c r="BB103" s="116">
        <f t="shared" si="5"/>
        <v>500000</v>
      </c>
      <c r="BC103" s="116">
        <f t="shared" si="5"/>
        <v>1500000</v>
      </c>
      <c r="BD103" s="116">
        <f t="shared" si="5"/>
        <v>2000000</v>
      </c>
      <c r="BE103" s="116">
        <f t="shared" si="5"/>
        <v>3000000</v>
      </c>
      <c r="BF103" s="116">
        <f t="shared" si="5"/>
        <v>15000000</v>
      </c>
      <c r="BG103" s="116">
        <f t="shared" si="5"/>
        <v>137000000</v>
      </c>
      <c r="BH103" s="116">
        <f t="shared" si="5"/>
        <v>25000000</v>
      </c>
      <c r="BI103" s="116">
        <f t="shared" si="5"/>
        <v>0</v>
      </c>
      <c r="BJ103" s="117">
        <f>SUM(BJ4:BJ102)</f>
        <v>184933000</v>
      </c>
      <c r="BS103" s="3"/>
    </row>
    <row r="104" spans="1:71" s="2" customFormat="1" ht="30" customHeight="1" thickTop="1" thickBot="1" x14ac:dyDescent="0.45">
      <c r="B104" s="71" t="s">
        <v>182</v>
      </c>
      <c r="C104" s="52"/>
      <c r="D104" s="96">
        <f>COUNTA(E4:AX102)</f>
        <v>382</v>
      </c>
      <c r="E104" s="76">
        <f>E103</f>
        <v>2</v>
      </c>
      <c r="F104" s="76">
        <f>E104+F103</f>
        <v>20</v>
      </c>
      <c r="G104" s="76">
        <f t="shared" ref="G104:AX104" si="6">F104+G103</f>
        <v>39</v>
      </c>
      <c r="H104" s="76">
        <f t="shared" si="6"/>
        <v>60</v>
      </c>
      <c r="I104" s="76">
        <f t="shared" si="6"/>
        <v>81</v>
      </c>
      <c r="J104" s="76">
        <f t="shared" si="6"/>
        <v>86</v>
      </c>
      <c r="K104" s="76">
        <f t="shared" si="6"/>
        <v>91</v>
      </c>
      <c r="L104" s="76">
        <f t="shared" si="6"/>
        <v>108</v>
      </c>
      <c r="M104" s="76">
        <f t="shared" si="6"/>
        <v>125</v>
      </c>
      <c r="N104" s="76">
        <f t="shared" si="6"/>
        <v>130</v>
      </c>
      <c r="O104" s="76">
        <f t="shared" si="6"/>
        <v>136</v>
      </c>
      <c r="P104" s="76">
        <f t="shared" si="6"/>
        <v>158</v>
      </c>
      <c r="Q104" s="76">
        <f t="shared" si="6"/>
        <v>180</v>
      </c>
      <c r="R104" s="76">
        <f t="shared" si="6"/>
        <v>202</v>
      </c>
      <c r="S104" s="76">
        <f t="shared" si="6"/>
        <v>224</v>
      </c>
      <c r="T104" s="76">
        <f t="shared" si="6"/>
        <v>227</v>
      </c>
      <c r="U104" s="76">
        <f t="shared" si="6"/>
        <v>229</v>
      </c>
      <c r="V104" s="76">
        <f t="shared" si="6"/>
        <v>232</v>
      </c>
      <c r="W104" s="76">
        <f t="shared" si="6"/>
        <v>234</v>
      </c>
      <c r="X104" s="76">
        <f t="shared" si="6"/>
        <v>236</v>
      </c>
      <c r="Y104" s="76">
        <f t="shared" si="6"/>
        <v>237</v>
      </c>
      <c r="Z104" s="76">
        <f t="shared" si="6"/>
        <v>238</v>
      </c>
      <c r="AA104" s="76">
        <f t="shared" si="6"/>
        <v>240</v>
      </c>
      <c r="AB104" s="76">
        <f t="shared" si="6"/>
        <v>241</v>
      </c>
      <c r="AC104" s="76">
        <f t="shared" si="6"/>
        <v>243</v>
      </c>
      <c r="AD104" s="76">
        <f t="shared" si="6"/>
        <v>246</v>
      </c>
      <c r="AE104" s="76">
        <f t="shared" si="6"/>
        <v>265</v>
      </c>
      <c r="AF104" s="76">
        <f t="shared" si="6"/>
        <v>286</v>
      </c>
      <c r="AG104" s="76">
        <f t="shared" si="6"/>
        <v>306</v>
      </c>
      <c r="AH104" s="76">
        <f t="shared" si="6"/>
        <v>307</v>
      </c>
      <c r="AI104" s="76">
        <f t="shared" si="6"/>
        <v>328</v>
      </c>
      <c r="AJ104" s="76">
        <f t="shared" si="6"/>
        <v>329</v>
      </c>
      <c r="AK104" s="76">
        <f t="shared" si="6"/>
        <v>330</v>
      </c>
      <c r="AL104" s="76">
        <f t="shared" si="6"/>
        <v>331</v>
      </c>
      <c r="AM104" s="76">
        <f t="shared" si="6"/>
        <v>332</v>
      </c>
      <c r="AN104" s="76">
        <f t="shared" si="6"/>
        <v>333</v>
      </c>
      <c r="AO104" s="76">
        <f t="shared" si="6"/>
        <v>352</v>
      </c>
      <c r="AP104" s="76">
        <f t="shared" si="6"/>
        <v>371</v>
      </c>
      <c r="AQ104" s="76">
        <f t="shared" si="6"/>
        <v>372</v>
      </c>
      <c r="AR104" s="76">
        <f t="shared" si="6"/>
        <v>373</v>
      </c>
      <c r="AS104" s="76">
        <f t="shared" si="6"/>
        <v>374</v>
      </c>
      <c r="AT104" s="76">
        <f t="shared" si="6"/>
        <v>377</v>
      </c>
      <c r="AU104" s="76">
        <f t="shared" si="6"/>
        <v>379</v>
      </c>
      <c r="AV104" s="76">
        <f t="shared" si="6"/>
        <v>380</v>
      </c>
      <c r="AW104" s="76">
        <f t="shared" si="6"/>
        <v>381</v>
      </c>
      <c r="AX104" s="76">
        <f t="shared" si="6"/>
        <v>382</v>
      </c>
      <c r="AY104" s="84"/>
      <c r="AZ104" s="89">
        <f>AZ103</f>
        <v>233000</v>
      </c>
      <c r="BA104" s="78">
        <f>AZ104+BA103</f>
        <v>933000</v>
      </c>
      <c r="BB104" s="78">
        <f t="shared" ref="BB104:BH104" si="7">BA104+BB103</f>
        <v>1433000</v>
      </c>
      <c r="BC104" s="78">
        <f t="shared" si="7"/>
        <v>2933000</v>
      </c>
      <c r="BD104" s="78">
        <f t="shared" si="7"/>
        <v>4933000</v>
      </c>
      <c r="BE104" s="78">
        <f t="shared" si="7"/>
        <v>7933000</v>
      </c>
      <c r="BF104" s="78">
        <f t="shared" si="7"/>
        <v>22933000</v>
      </c>
      <c r="BG104" s="78">
        <f t="shared" si="7"/>
        <v>159933000</v>
      </c>
      <c r="BH104" s="78">
        <f t="shared" si="7"/>
        <v>184933000</v>
      </c>
      <c r="BI104" s="78"/>
      <c r="BJ104" s="78"/>
      <c r="BS104" s="3"/>
    </row>
    <row r="105" spans="1:71" s="2" customFormat="1" ht="24" customHeight="1" x14ac:dyDescent="0.35">
      <c r="B105" s="26"/>
      <c r="C105" s="52"/>
      <c r="D105" s="5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23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8"/>
      <c r="BS105" s="3"/>
    </row>
    <row r="106" spans="1:71" s="2" customFormat="1" ht="24" customHeight="1" x14ac:dyDescent="0.25">
      <c r="B106" s="22"/>
      <c r="C106" s="23"/>
      <c r="D106" s="2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23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5"/>
      <c r="BS106" s="3"/>
    </row>
    <row r="107" spans="1:71" s="53" customFormat="1" ht="24" customHeight="1" x14ac:dyDescent="0.35">
      <c r="C107" s="23"/>
      <c r="D107" s="23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8"/>
      <c r="AF107" s="58"/>
      <c r="AG107" s="58"/>
      <c r="AH107" s="58"/>
      <c r="AI107" s="58"/>
      <c r="AJ107" s="54"/>
      <c r="AK107" s="54"/>
      <c r="AL107" s="54"/>
      <c r="AM107" s="54"/>
      <c r="AN107" s="54"/>
      <c r="AO107" s="54"/>
      <c r="AP107" s="55"/>
      <c r="AQ107" s="54"/>
      <c r="AR107" s="54"/>
      <c r="AS107" s="54"/>
      <c r="AT107" s="54"/>
      <c r="AU107" s="54"/>
      <c r="AV107" s="54"/>
      <c r="AW107" s="54"/>
      <c r="AX107" s="54"/>
      <c r="AY107" s="56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56"/>
    </row>
    <row r="108" spans="1:71" ht="27" thickBot="1" x14ac:dyDescent="0.45">
      <c r="AJ108" s="127" t="s">
        <v>200</v>
      </c>
      <c r="AK108" s="128" t="s">
        <v>201</v>
      </c>
      <c r="AL108" s="127"/>
      <c r="AM108" s="127"/>
      <c r="AN108" s="127"/>
      <c r="AO108" s="127"/>
      <c r="AP108" s="129"/>
      <c r="AQ108" s="127"/>
      <c r="AR108" s="127"/>
      <c r="AS108" s="127"/>
      <c r="AT108" s="127"/>
      <c r="AU108" s="127"/>
      <c r="AV108" s="127"/>
      <c r="AW108" s="127"/>
      <c r="AX108" s="127"/>
      <c r="AY108" s="130"/>
      <c r="AZ108" s="131" t="s">
        <v>202</v>
      </c>
      <c r="BH108" s="61"/>
      <c r="BS108" s="57"/>
    </row>
    <row r="109" spans="1:71" ht="22.5" customHeight="1" x14ac:dyDescent="0.35">
      <c r="W109" s="118"/>
      <c r="X109" s="118"/>
      <c r="Y109" s="118"/>
      <c r="AD109" s="62"/>
      <c r="AJ109" s="58">
        <v>1</v>
      </c>
      <c r="AK109" s="125" t="s">
        <v>59</v>
      </c>
      <c r="AP109" s="59"/>
      <c r="AY109" s="60"/>
      <c r="AZ109" s="121">
        <f>BJ10</f>
        <v>50000</v>
      </c>
      <c r="BH109" s="61"/>
      <c r="BS109" s="57"/>
    </row>
    <row r="110" spans="1:71" ht="23.25" x14ac:dyDescent="0.35">
      <c r="W110" s="118"/>
      <c r="X110" s="118"/>
      <c r="Y110" s="118"/>
      <c r="AJ110" s="122">
        <f>AJ109+1</f>
        <v>2</v>
      </c>
      <c r="AK110" s="133" t="s">
        <v>61</v>
      </c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50">
        <f>BJ11</f>
        <v>50000</v>
      </c>
    </row>
    <row r="111" spans="1:71" x14ac:dyDescent="0.35">
      <c r="V111" s="119"/>
      <c r="W111" s="118"/>
      <c r="X111" s="118"/>
      <c r="Y111" s="118"/>
      <c r="AJ111" s="122">
        <f t="shared" ref="AJ111:AJ136" si="8">AJ110+1</f>
        <v>3</v>
      </c>
      <c r="AK111" s="133" t="s">
        <v>68</v>
      </c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3">
        <f>BJ20</f>
        <v>50000</v>
      </c>
    </row>
    <row r="112" spans="1:71" x14ac:dyDescent="0.35">
      <c r="V112" s="119"/>
      <c r="W112" s="118"/>
      <c r="X112" s="118"/>
      <c r="Y112" s="118"/>
      <c r="AJ112" s="122">
        <f t="shared" si="8"/>
        <v>4</v>
      </c>
      <c r="AK112" s="133" t="s">
        <v>70</v>
      </c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3">
        <f>BJ23</f>
        <v>15000</v>
      </c>
    </row>
    <row r="113" spans="22:52" x14ac:dyDescent="0.35">
      <c r="V113" s="119"/>
      <c r="W113" s="118"/>
      <c r="X113" s="118"/>
      <c r="Y113" s="118"/>
      <c r="AJ113" s="122">
        <f t="shared" si="8"/>
        <v>5</v>
      </c>
      <c r="AK113" s="133" t="s">
        <v>172</v>
      </c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3">
        <f>BJ28</f>
        <v>15000</v>
      </c>
    </row>
    <row r="114" spans="22:52" x14ac:dyDescent="0.35">
      <c r="V114" s="119"/>
      <c r="W114" s="118"/>
      <c r="X114" s="118"/>
      <c r="Y114" s="118"/>
      <c r="AJ114" s="122">
        <f t="shared" si="8"/>
        <v>6</v>
      </c>
      <c r="AK114" s="133" t="s">
        <v>75</v>
      </c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3">
        <f>BJ29</f>
        <v>250000</v>
      </c>
    </row>
    <row r="115" spans="22:52" x14ac:dyDescent="0.35">
      <c r="V115" s="119"/>
      <c r="W115" s="118"/>
      <c r="X115" s="118"/>
      <c r="Y115" s="118"/>
      <c r="AJ115" s="122">
        <f t="shared" si="8"/>
        <v>7</v>
      </c>
      <c r="AK115" s="133" t="s">
        <v>151</v>
      </c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3">
        <f>BJ37</f>
        <v>250000</v>
      </c>
    </row>
    <row r="116" spans="22:52" x14ac:dyDescent="0.35">
      <c r="V116" s="119"/>
      <c r="W116" s="118"/>
      <c r="X116" s="118"/>
      <c r="Y116" s="118"/>
      <c r="AJ116" s="122">
        <f t="shared" si="8"/>
        <v>8</v>
      </c>
      <c r="AK116" s="134" t="s">
        <v>85</v>
      </c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3">
        <f>BJ43</f>
        <v>15000</v>
      </c>
    </row>
    <row r="117" spans="22:52" x14ac:dyDescent="0.35">
      <c r="V117" s="119"/>
      <c r="W117" s="118"/>
      <c r="X117" s="118"/>
      <c r="Y117" s="118"/>
      <c r="AJ117" s="122">
        <f t="shared" si="8"/>
        <v>9</v>
      </c>
      <c r="AK117" s="134" t="s">
        <v>167</v>
      </c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3">
        <f>BJ44</f>
        <v>500000</v>
      </c>
    </row>
    <row r="118" spans="22:52" x14ac:dyDescent="0.35">
      <c r="V118" s="119"/>
      <c r="W118" s="118"/>
      <c r="X118" s="118"/>
      <c r="Y118" s="118"/>
      <c r="AJ118" s="122">
        <f t="shared" si="8"/>
        <v>10</v>
      </c>
      <c r="AK118" s="135" t="s">
        <v>168</v>
      </c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3">
        <f>BJ53+BJ54</f>
        <v>7100000</v>
      </c>
    </row>
    <row r="119" spans="22:52" x14ac:dyDescent="0.35">
      <c r="V119" s="119"/>
      <c r="W119" s="118"/>
      <c r="X119" s="118"/>
      <c r="Y119" s="118"/>
      <c r="AJ119" s="122">
        <f t="shared" si="8"/>
        <v>11</v>
      </c>
      <c r="AK119" s="136" t="s">
        <v>169</v>
      </c>
      <c r="AL119" s="137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3"/>
    </row>
    <row r="120" spans="22:52" x14ac:dyDescent="0.35">
      <c r="V120" s="119"/>
      <c r="W120" s="118"/>
      <c r="X120" s="118"/>
      <c r="Y120" s="118"/>
      <c r="AJ120" s="122">
        <f t="shared" si="8"/>
        <v>12</v>
      </c>
      <c r="AK120" s="136" t="s">
        <v>92</v>
      </c>
      <c r="AL120" s="137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3"/>
    </row>
    <row r="121" spans="22:52" x14ac:dyDescent="0.35">
      <c r="V121" s="119"/>
      <c r="W121" s="118"/>
      <c r="X121" s="118"/>
      <c r="Y121" s="118"/>
      <c r="AJ121" s="122">
        <f t="shared" si="8"/>
        <v>13</v>
      </c>
      <c r="AK121" s="136" t="s">
        <v>94</v>
      </c>
      <c r="AL121" s="137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3"/>
    </row>
    <row r="122" spans="22:52" x14ac:dyDescent="0.35">
      <c r="V122" s="120"/>
      <c r="AJ122" s="122">
        <f t="shared" si="8"/>
        <v>14</v>
      </c>
      <c r="AK122" s="136" t="s">
        <v>96</v>
      </c>
      <c r="AL122" s="137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3"/>
    </row>
    <row r="123" spans="22:52" x14ac:dyDescent="0.35">
      <c r="V123" s="120"/>
      <c r="AJ123" s="122">
        <f t="shared" si="8"/>
        <v>15</v>
      </c>
      <c r="AK123" s="136" t="s">
        <v>98</v>
      </c>
      <c r="AL123" s="137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3"/>
    </row>
    <row r="124" spans="22:52" x14ac:dyDescent="0.35">
      <c r="V124" s="120"/>
      <c r="AJ124" s="122">
        <f t="shared" si="8"/>
        <v>16</v>
      </c>
      <c r="AK124" s="136" t="s">
        <v>100</v>
      </c>
      <c r="AL124" s="137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3"/>
    </row>
    <row r="125" spans="22:52" x14ac:dyDescent="0.35">
      <c r="V125" s="120"/>
      <c r="AJ125" s="122">
        <f t="shared" si="8"/>
        <v>17</v>
      </c>
      <c r="AK125" s="136" t="s">
        <v>102</v>
      </c>
      <c r="AL125" s="137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3"/>
    </row>
    <row r="126" spans="22:52" x14ac:dyDescent="0.35">
      <c r="V126" s="120"/>
      <c r="AJ126" s="122">
        <f t="shared" si="8"/>
        <v>18</v>
      </c>
      <c r="AK126" s="136" t="s">
        <v>104</v>
      </c>
      <c r="AL126" s="137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3"/>
    </row>
    <row r="127" spans="22:52" x14ac:dyDescent="0.35">
      <c r="V127" s="120"/>
      <c r="AJ127" s="122">
        <f t="shared" si="8"/>
        <v>19</v>
      </c>
      <c r="AK127" s="136" t="s">
        <v>106</v>
      </c>
      <c r="AL127" s="137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3"/>
    </row>
    <row r="128" spans="22:52" x14ac:dyDescent="0.35">
      <c r="V128" s="120"/>
      <c r="AJ128" s="122">
        <f t="shared" si="8"/>
        <v>20</v>
      </c>
      <c r="AK128" s="136" t="s">
        <v>108</v>
      </c>
      <c r="AL128" s="137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3"/>
    </row>
    <row r="129" spans="22:52" x14ac:dyDescent="0.35">
      <c r="V129" s="120"/>
      <c r="AJ129" s="122">
        <f t="shared" si="8"/>
        <v>21</v>
      </c>
      <c r="AK129" s="136" t="s">
        <v>110</v>
      </c>
      <c r="AL129" s="137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3"/>
    </row>
    <row r="130" spans="22:52" x14ac:dyDescent="0.35">
      <c r="V130" s="120"/>
      <c r="AJ130" s="122">
        <f t="shared" si="8"/>
        <v>22</v>
      </c>
      <c r="AK130" s="136" t="s">
        <v>112</v>
      </c>
      <c r="AL130" s="137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3"/>
    </row>
    <row r="131" spans="22:52" x14ac:dyDescent="0.35">
      <c r="V131" s="120"/>
      <c r="AJ131" s="122">
        <f t="shared" si="8"/>
        <v>23</v>
      </c>
      <c r="AK131" s="136" t="s">
        <v>114</v>
      </c>
      <c r="AL131" s="137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3"/>
    </row>
    <row r="132" spans="22:52" x14ac:dyDescent="0.35">
      <c r="V132" s="120"/>
      <c r="AJ132" s="122">
        <f t="shared" si="8"/>
        <v>24</v>
      </c>
      <c r="AK132" s="136" t="s">
        <v>116</v>
      </c>
      <c r="AL132" s="137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3"/>
    </row>
    <row r="133" spans="22:52" x14ac:dyDescent="0.35">
      <c r="V133" s="120"/>
      <c r="AJ133" s="122">
        <f t="shared" si="8"/>
        <v>25</v>
      </c>
      <c r="AK133" s="136" t="s">
        <v>118</v>
      </c>
      <c r="AL133" s="137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3"/>
    </row>
    <row r="134" spans="22:52" x14ac:dyDescent="0.35">
      <c r="V134" s="120"/>
      <c r="AJ134" s="122">
        <f t="shared" si="8"/>
        <v>26</v>
      </c>
      <c r="AK134" s="136" t="s">
        <v>120</v>
      </c>
      <c r="AL134" s="137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3"/>
    </row>
    <row r="135" spans="22:52" x14ac:dyDescent="0.35">
      <c r="V135" s="120"/>
      <c r="AJ135" s="122">
        <f t="shared" si="8"/>
        <v>27</v>
      </c>
      <c r="AK135" s="135" t="s">
        <v>131</v>
      </c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3">
        <f>BJ79</f>
        <v>15000</v>
      </c>
    </row>
    <row r="136" spans="22:52" x14ac:dyDescent="0.35">
      <c r="V136" s="120"/>
      <c r="AJ136" s="58">
        <f t="shared" si="8"/>
        <v>28</v>
      </c>
      <c r="AK136" s="126" t="s">
        <v>134</v>
      </c>
      <c r="AZ136" s="61">
        <f>BJ82</f>
        <v>500000</v>
      </c>
    </row>
    <row r="137" spans="22:52" ht="21.75" thickBot="1" x14ac:dyDescent="0.4">
      <c r="V137" s="120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51">
        <f>SUM(AZ109:AZ136)</f>
        <v>8810000</v>
      </c>
    </row>
    <row r="138" spans="22:52" ht="21.75" thickTop="1" x14ac:dyDescent="0.35"/>
  </sheetData>
  <phoneticPr fontId="0" type="noConversion"/>
  <hyperlinks>
    <hyperlink ref="C55" r:id="rId1"/>
    <hyperlink ref="C56" r:id="rId2"/>
    <hyperlink ref="C57" r:id="rId3"/>
    <hyperlink ref="C58" r:id="rId4"/>
    <hyperlink ref="C59" r:id="rId5"/>
    <hyperlink ref="C60" r:id="rId6"/>
    <hyperlink ref="C61" r:id="rId7"/>
    <hyperlink ref="C62" r:id="rId8"/>
    <hyperlink ref="C63" r:id="rId9"/>
    <hyperlink ref="C64" r:id="rId10"/>
    <hyperlink ref="C65" r:id="rId11"/>
    <hyperlink ref="C66" r:id="rId12"/>
    <hyperlink ref="C67" r:id="rId13"/>
    <hyperlink ref="C68" r:id="rId14"/>
    <hyperlink ref="C69" r:id="rId15"/>
    <hyperlink ref="B53" r:id="rId16"/>
  </hyperlinks>
  <pageMargins left="0.35" right="0.26" top="1.1399999999999999" bottom="0.44" header="0.3" footer="0.2"/>
  <pageSetup scale="30" fitToWidth="3" fitToHeight="3" orientation="landscape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Robert P. Kocher</vt:lpstr>
      <vt:lpstr>'Robert P. Kocher'!Print_Area</vt:lpstr>
      <vt:lpstr>'Robert P. Kocher'!Print_Titles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2013-12-17T21:30:39Z</dcterms:created>
  <dcterms:modified xsi:type="dcterms:W3CDTF">2014-03-26T18:06:10Z</dcterms:modified>
</cp:coreProperties>
</file>