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65" yWindow="-150" windowWidth="11490" windowHeight="9885" tabRatio="166"/>
  </bookViews>
  <sheets>
    <sheet name="Eric H. Holder, Jr." sheetId="1" r:id="rId1"/>
  </sheets>
  <definedNames>
    <definedName name="_xlnm.Print_Area" localSheetId="0">'Eric H. Holder, Jr.'!$A$1:$BK$47</definedName>
  </definedNames>
  <calcPr calcId="145621"/>
</workbook>
</file>

<file path=xl/calcChain.xml><?xml version="1.0" encoding="utf-8"?>
<calcChain xmlns="http://schemas.openxmlformats.org/spreadsheetml/2006/main">
  <c r="BD29" i="1" l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4" i="1"/>
  <c r="BJ5" i="1"/>
  <c r="BJ6" i="1"/>
  <c r="BJ7" i="1"/>
  <c r="G29" i="1" l="1"/>
  <c r="E29" i="1" l="1"/>
  <c r="F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11" i="1" l="1"/>
  <c r="BJ8" i="1" l="1"/>
  <c r="A8" i="1"/>
  <c r="A9" i="1" s="1"/>
  <c r="A12" i="1" s="1"/>
  <c r="A14" i="1" s="1"/>
  <c r="A16" i="1" s="1"/>
  <c r="BB29" i="1" l="1"/>
  <c r="BC29" i="1"/>
  <c r="D29" i="1"/>
  <c r="AX29" i="1"/>
  <c r="AX30" i="1" s="1"/>
  <c r="AY29" i="1"/>
  <c r="AZ29" i="1"/>
  <c r="BA29" i="1"/>
  <c r="D30" i="1" l="1"/>
  <c r="E30" i="1" s="1"/>
  <c r="F30" i="1" s="1"/>
  <c r="AY30" i="1"/>
  <c r="AZ30" i="1" s="1"/>
  <c r="BA30" i="1" s="1"/>
  <c r="BB30" i="1" s="1"/>
  <c r="BC30" i="1" s="1"/>
  <c r="BD30" i="1" s="1"/>
  <c r="G30" i="1" l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BJ29" i="1"/>
</calcChain>
</file>

<file path=xl/sharedStrings.xml><?xml version="1.0" encoding="utf-8"?>
<sst xmlns="http://schemas.openxmlformats.org/spreadsheetml/2006/main" count="289" uniqueCount="117">
  <si>
    <t>N - $250,001-500,000</t>
  </si>
  <si>
    <t>O - $500,001-1,000,000</t>
  </si>
  <si>
    <t>P1 - $1,000,001-5,000,000</t>
  </si>
  <si>
    <t>P2 - $5,000,000-25,000,000</t>
  </si>
  <si>
    <t>P3 - 425,000,001-50,000,000</t>
  </si>
  <si>
    <t>P4 - 450,000,000+</t>
  </si>
  <si>
    <t>J</t>
  </si>
  <si>
    <t>K</t>
  </si>
  <si>
    <t>L</t>
  </si>
  <si>
    <t>M</t>
  </si>
  <si>
    <t>N</t>
  </si>
  <si>
    <t>O</t>
  </si>
  <si>
    <t>P1</t>
  </si>
  <si>
    <t>P2</t>
  </si>
  <si>
    <t>P3</t>
  </si>
  <si>
    <t>P4</t>
  </si>
  <si>
    <t>Cumulative Total</t>
  </si>
  <si>
    <t>No.</t>
  </si>
  <si>
    <t>Total</t>
  </si>
  <si>
    <t>Ticker</t>
  </si>
  <si>
    <t xml:space="preserve">  Facebook, Inc.</t>
  </si>
  <si>
    <t xml:space="preserve">  CGI Group, Inc.</t>
  </si>
  <si>
    <t xml:space="preserve">  Athenahealth</t>
  </si>
  <si>
    <t xml:space="preserve">  Castlight Health, Inc.</t>
  </si>
  <si>
    <t xml:space="preserve">  Tesla Motors, Inc.</t>
  </si>
  <si>
    <t xml:space="preserve">  LinkedIn</t>
  </si>
  <si>
    <t xml:space="preserve">  Groupon, Inc.</t>
  </si>
  <si>
    <t xml:space="preserve">  Zynga, Inc.</t>
  </si>
  <si>
    <t xml:space="preserve">  Accenture PLC Class A</t>
  </si>
  <si>
    <t xml:space="preserve">  Goldman Sachs Group, Inc.</t>
  </si>
  <si>
    <t xml:space="preserve">  Morgan Stanley</t>
  </si>
  <si>
    <t xml:space="preserve">  State Street Corp</t>
  </si>
  <si>
    <t xml:space="preserve">  IBM</t>
  </si>
  <si>
    <t xml:space="preserve">  T.Rowe Price</t>
  </si>
  <si>
    <t xml:space="preserve">    BlackRock, Inc.</t>
  </si>
  <si>
    <t xml:space="preserve">  Wal-Mart</t>
  </si>
  <si>
    <t xml:space="preserve">  Verisign</t>
  </si>
  <si>
    <t xml:space="preserve">  Boston Scientific</t>
  </si>
  <si>
    <t xml:space="preserve">  DropBox, Inc. (Goldman Sachs)</t>
  </si>
  <si>
    <t xml:space="preserve">  Fidelity Securities Lending Cash Central Fund</t>
  </si>
  <si>
    <t xml:space="preserve">  Janus Cash Liquidity Fund</t>
  </si>
  <si>
    <t xml:space="preserve">  CBS Corporation</t>
  </si>
  <si>
    <t xml:space="preserve">  NBC - Comcast</t>
  </si>
  <si>
    <t xml:space="preserve">  FOX - News Corp</t>
  </si>
  <si>
    <t xml:space="preserve">  Time Warner Cable</t>
  </si>
  <si>
    <t xml:space="preserve"> TOTAL INVESTED ($, up to)</t>
  </si>
  <si>
    <t xml:space="preserve">  Baidu, Inc. (China)</t>
  </si>
  <si>
    <t xml:space="preserve">  Fidelity Central Cash Fund</t>
  </si>
  <si>
    <t xml:space="preserve">  MFS Institutional Money Market Portfolio</t>
  </si>
  <si>
    <t xml:space="preserve">  ABC - Walt Disney Company</t>
  </si>
  <si>
    <t xml:space="preserve">  JPMorgan Chase</t>
  </si>
  <si>
    <t>Legend:</t>
  </si>
  <si>
    <t xml:space="preserve"> = stock or bond  (column) held by the fund (row)</t>
  </si>
  <si>
    <t>Income and Value:</t>
  </si>
  <si>
    <t xml:space="preserve"> Workday</t>
  </si>
  <si>
    <t xml:space="preserve"> Vanguard Group / Mkt. Liquidity Fund</t>
  </si>
  <si>
    <t>X</t>
  </si>
  <si>
    <t xml:space="preserve">  Microsoft / Expedia</t>
  </si>
  <si>
    <t xml:space="preserve"> Xerox</t>
  </si>
  <si>
    <t xml:space="preserve"> N - 250,001-500,000</t>
  </si>
  <si>
    <t xml:space="preserve"> M - $100,001-250,000</t>
  </si>
  <si>
    <t xml:space="preserve"> L - $50,001-100,000</t>
  </si>
  <si>
    <t xml:space="preserve"> K - $15,001-50,000</t>
  </si>
  <si>
    <t xml:space="preserve"> J - $0-15,000</t>
  </si>
  <si>
    <t xml:space="preserve"> O - $500,001-1,000,000</t>
  </si>
  <si>
    <t xml:space="preserve"> T. Rowe Price Reserve</t>
  </si>
  <si>
    <t xml:space="preserve"> D.E. Shaw Investment Management LLC</t>
  </si>
  <si>
    <t>FDRXX</t>
  </si>
  <si>
    <t xml:space="preserve"> Mail.ru</t>
  </si>
  <si>
    <t xml:space="preserve"> Baillie Gifford</t>
  </si>
  <si>
    <t>FDSVX</t>
  </si>
  <si>
    <t>FCNTX</t>
  </si>
  <si>
    <t>FPURX</t>
  </si>
  <si>
    <t>FMAGX</t>
  </si>
  <si>
    <t>FBGRX</t>
  </si>
  <si>
    <t>Fidelity Value Fund (IRA)</t>
  </si>
  <si>
    <t>FDVLX</t>
  </si>
  <si>
    <t xml:space="preserve">Fidelity Contrafund </t>
  </si>
  <si>
    <t>Covington &amp; Burling LLP - partner capital account</t>
  </si>
  <si>
    <t>Covington &amp; Burling LLP - partners separation payment</t>
  </si>
  <si>
    <t>Covington &amp; Burling LLP Defined Benefit Plan (cash balance plan)</t>
  </si>
  <si>
    <t>DODGX</t>
  </si>
  <si>
    <t>Covington &amp; Burling LLP Retirement Savings Plan - Dodge &amp; Cox Stock Fund</t>
  </si>
  <si>
    <t xml:space="preserve"> Nokia</t>
  </si>
  <si>
    <t xml:space="preserve"> AOL</t>
  </si>
  <si>
    <t>FEQTX</t>
  </si>
  <si>
    <t>Fidelity Equity Income II</t>
  </si>
  <si>
    <t xml:space="preserve"> AT&amp;T</t>
  </si>
  <si>
    <t xml:space="preserve"> Verizon</t>
  </si>
  <si>
    <t xml:space="preserve"> Century Link</t>
  </si>
  <si>
    <t xml:space="preserve">Fidelity Blue Chip Growth </t>
  </si>
  <si>
    <t>FTEXX</t>
  </si>
  <si>
    <t>Fidelity Municipal Money Market</t>
  </si>
  <si>
    <t>Fidelity Traditional IRA - Fidelity Cash Reserves Money Market</t>
  </si>
  <si>
    <t xml:space="preserve">Fidelity Growth Discovery </t>
  </si>
  <si>
    <t>Fidelity Puritan  Fund</t>
  </si>
  <si>
    <t>Fidelity Magellan Fund</t>
  </si>
  <si>
    <t>Foxhall OB/GYN Associates P.C. - capital account (spouse)</t>
  </si>
  <si>
    <t xml:space="preserve">Foxhall OB/GYN Employee Benefit Plan </t>
  </si>
  <si>
    <t>PNC Bank (7 accounts, all cash)</t>
  </si>
  <si>
    <t>Smith Barney IRA - Cash</t>
  </si>
  <si>
    <t>T. Rowe Price IRA (spouse) - Blue Chip Growth</t>
  </si>
  <si>
    <t>T. Rowe Price IRA (spouse) - Corporate Income</t>
  </si>
  <si>
    <t>T. Rowe Price IRA (spouse) - Equity Income</t>
  </si>
  <si>
    <t>T. Rowe Price IRA (spouse) - U.S. Bond Index</t>
  </si>
  <si>
    <t>T. Rowe Price IRA (spouse) - Value</t>
  </si>
  <si>
    <t>Verizon stock (VZ)</t>
  </si>
  <si>
    <t>TRBCX</t>
  </si>
  <si>
    <t xml:space="preserve"> Google</t>
  </si>
  <si>
    <t xml:space="preserve"> Apple</t>
  </si>
  <si>
    <t>x</t>
  </si>
  <si>
    <t>PRPIX</t>
  </si>
  <si>
    <t>PRFDX</t>
  </si>
  <si>
    <t>BPDIX</t>
  </si>
  <si>
    <t>TRVLX</t>
  </si>
  <si>
    <t xml:space="preserve"> Yahoo</t>
  </si>
  <si>
    <t>Eric H. Holder, 2008 Financial Disclosure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</si>
</sst>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9" xfId="0" applyFont="1" applyBorder="1" applyAlignment="1"/>
    <xf numFmtId="0" fontId="3" fillId="0" borderId="8" xfId="0" applyFont="1" applyBorder="1" applyAlignment="1">
      <alignment horizontal="right"/>
    </xf>
    <xf numFmtId="0" fontId="4" fillId="0" borderId="19" xfId="0" applyFont="1" applyFill="1" applyBorder="1" applyAlignment="1">
      <alignment horizontal="center" vertical="justify" textRotation="55"/>
    </xf>
    <xf numFmtId="0" fontId="4" fillId="0" borderId="20" xfId="0" applyFont="1" applyFill="1" applyBorder="1" applyAlignment="1">
      <alignment horizontal="center" textRotation="55"/>
    </xf>
    <xf numFmtId="0" fontId="4" fillId="0" borderId="21" xfId="0" applyFont="1" applyFill="1" applyBorder="1" applyAlignment="1">
      <alignment horizontal="center" textRotation="55"/>
    </xf>
    <xf numFmtId="0" fontId="4" fillId="0" borderId="22" xfId="0" applyFont="1" applyFill="1" applyBorder="1" applyAlignment="1">
      <alignment horizontal="center" textRotation="55"/>
    </xf>
    <xf numFmtId="0" fontId="3" fillId="0" borderId="8" xfId="0" applyFont="1" applyBorder="1" applyAlignment="1">
      <alignment horizontal="center" textRotation="55"/>
    </xf>
    <xf numFmtId="0" fontId="3" fillId="0" borderId="9" xfId="0" applyFont="1" applyBorder="1" applyAlignment="1">
      <alignment horizontal="center" textRotation="55"/>
    </xf>
    <xf numFmtId="0" fontId="3" fillId="0" borderId="9" xfId="0" applyFont="1" applyBorder="1" applyAlignment="1">
      <alignment textRotation="55"/>
    </xf>
    <xf numFmtId="0" fontId="3" fillId="0" borderId="0" xfId="0" applyFont="1" applyBorder="1" applyAlignment="1">
      <alignment textRotation="55"/>
    </xf>
    <xf numFmtId="0" fontId="3" fillId="2" borderId="24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4" fillId="2" borderId="18" xfId="0" quotePrefix="1" applyFont="1" applyFill="1" applyBorder="1" applyAlignment="1">
      <alignment horizontal="left"/>
    </xf>
    <xf numFmtId="0" fontId="4" fillId="2" borderId="9" xfId="0" applyFont="1" applyFill="1" applyBorder="1" applyAlignment="1">
      <alignment horizontal="center" textRotation="55"/>
    </xf>
    <xf numFmtId="0" fontId="4" fillId="2" borderId="10" xfId="0" applyFont="1" applyFill="1" applyBorder="1" applyAlignment="1">
      <alignment horizontal="center" textRotation="55"/>
    </xf>
    <xf numFmtId="0" fontId="3" fillId="2" borderId="0" xfId="0" applyFont="1" applyFill="1" applyBorder="1" applyAlignment="1">
      <alignment textRotation="55"/>
    </xf>
    <xf numFmtId="0" fontId="3" fillId="3" borderId="1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42" fontId="3" fillId="0" borderId="1" xfId="0" applyNumberFormat="1" applyFont="1" applyBorder="1" applyAlignment="1">
      <alignment vertical="center"/>
    </xf>
    <xf numFmtId="42" fontId="3" fillId="0" borderId="3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2" fontId="3" fillId="0" borderId="2" xfId="0" applyNumberFormat="1" applyFont="1" applyBorder="1" applyAlignment="1">
      <alignment horizontal="center" vertical="center"/>
    </xf>
    <xf numFmtId="42" fontId="3" fillId="0" borderId="2" xfId="0" applyNumberFormat="1" applyFont="1" applyBorder="1" applyAlignment="1">
      <alignment vertical="center"/>
    </xf>
    <xf numFmtId="42" fontId="3" fillId="0" borderId="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textRotation="55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42" fontId="3" fillId="0" borderId="0" xfId="0" applyNumberFormat="1" applyFont="1" applyFill="1" applyBorder="1"/>
    <xf numFmtId="0" fontId="3" fillId="2" borderId="10" xfId="0" applyFont="1" applyFill="1" applyBorder="1" applyAlignment="1">
      <alignment horizontal="center" vertical="center"/>
    </xf>
    <xf numFmtId="165" fontId="3" fillId="0" borderId="0" xfId="3" applyNumberFormat="1" applyFont="1" applyBorder="1" applyAlignment="1">
      <alignment vertical="center"/>
    </xf>
    <xf numFmtId="0" fontId="4" fillId="0" borderId="32" xfId="0" applyFont="1" applyFill="1" applyBorder="1" applyAlignment="1">
      <alignment horizontal="center" vertical="justify" textRotation="55"/>
    </xf>
    <xf numFmtId="0" fontId="3" fillId="3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5" fillId="4" borderId="35" xfId="0" applyNumberFormat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left"/>
    </xf>
    <xf numFmtId="0" fontId="8" fillId="4" borderId="30" xfId="0" applyFont="1" applyFill="1" applyBorder="1"/>
    <xf numFmtId="0" fontId="8" fillId="4" borderId="31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164" fontId="8" fillId="4" borderId="1" xfId="2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8" fillId="4" borderId="31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8" fillId="4" borderId="11" xfId="0" applyFont="1" applyFill="1" applyBorder="1"/>
    <xf numFmtId="0" fontId="9" fillId="0" borderId="10" xfId="0" applyFont="1" applyBorder="1" applyAlignment="1">
      <alignment horizontal="center" textRotation="55"/>
    </xf>
    <xf numFmtId="0" fontId="9" fillId="2" borderId="29" xfId="0" applyFont="1" applyFill="1" applyBorder="1" applyAlignment="1">
      <alignment horizontal="center" textRotation="55"/>
    </xf>
    <xf numFmtId="0" fontId="10" fillId="3" borderId="3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6" xfId="1" applyFont="1" applyFill="1" applyBorder="1" applyAlignment="1">
      <alignment horizontal="center" vertical="center"/>
    </xf>
    <xf numFmtId="0" fontId="11" fillId="4" borderId="26" xfId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2" fontId="4" fillId="0" borderId="0" xfId="0" applyNumberFormat="1" applyFont="1" applyBorder="1" applyAlignment="1">
      <alignment vertical="center"/>
    </xf>
    <xf numFmtId="42" fontId="3" fillId="0" borderId="0" xfId="0" applyNumberFormat="1" applyFont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164" fontId="8" fillId="4" borderId="16" xfId="2" applyNumberFormat="1" applyFont="1" applyFill="1" applyBorder="1" applyAlignment="1">
      <alignment horizontal="center" vertical="center"/>
    </xf>
    <xf numFmtId="42" fontId="3" fillId="0" borderId="16" xfId="0" applyNumberFormat="1" applyFont="1" applyBorder="1" applyAlignment="1">
      <alignment horizontal="center" vertical="center"/>
    </xf>
    <xf numFmtId="42" fontId="3" fillId="0" borderId="17" xfId="0" applyNumberFormat="1" applyFont="1" applyBorder="1" applyAlignment="1">
      <alignment horizontal="center" vertical="center"/>
    </xf>
    <xf numFmtId="42" fontId="3" fillId="0" borderId="36" xfId="0" applyNumberFormat="1" applyFont="1" applyBorder="1" applyAlignment="1">
      <alignment horizontal="center" vertical="center"/>
    </xf>
    <xf numFmtId="42" fontId="3" fillId="0" borderId="27" xfId="0" applyNumberFormat="1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textRotation="55"/>
    </xf>
    <xf numFmtId="0" fontId="3" fillId="0" borderId="33" xfId="0" applyFont="1" applyBorder="1" applyAlignment="1">
      <alignment textRotation="55"/>
    </xf>
    <xf numFmtId="42" fontId="4" fillId="0" borderId="37" xfId="0" applyNumberFormat="1" applyFont="1" applyFill="1" applyBorder="1" applyAlignment="1">
      <alignment horizontal="center" textRotation="55"/>
    </xf>
    <xf numFmtId="0" fontId="3" fillId="2" borderId="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42" fontId="8" fillId="4" borderId="38" xfId="0" applyNumberFormat="1" applyFont="1" applyFill="1" applyBorder="1" applyAlignment="1">
      <alignment vertical="center"/>
    </xf>
    <xf numFmtId="42" fontId="3" fillId="0" borderId="38" xfId="0" applyNumberFormat="1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42" fontId="3" fillId="0" borderId="40" xfId="0" applyNumberFormat="1" applyFont="1" applyBorder="1" applyAlignment="1">
      <alignment vertical="center"/>
    </xf>
    <xf numFmtId="42" fontId="3" fillId="0" borderId="41" xfId="0" applyNumberFormat="1" applyFont="1" applyBorder="1" applyAlignment="1">
      <alignment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  <color rgb="FFFFCCCC"/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blogs.wsj.com/deals/2012/08/24/who-else-has-a-big-bet-on-facebook/?mg=id-ws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172243</xdr:rowOff>
    </xdr:from>
    <xdr:to>
      <xdr:col>6</xdr:col>
      <xdr:colOff>164305</xdr:colOff>
      <xdr:row>46</xdr:row>
      <xdr:rowOff>22955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21443"/>
          <a:ext cx="8298655" cy="558476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quote.morningstar.com/fund-filing/Annual-Report/2013/11/30/t.aspx?t=FEQTX&amp;ft=N-CSR&amp;d=8d70630993e52258e9ba41e52807f5df" TargetMode="External"/><Relationship Id="rId13" Type="http://schemas.openxmlformats.org/officeDocument/2006/relationships/hyperlink" Target="http://quote.morningstar.com/fund-filing/Annual-Report/2013/12/31/t.aspx?t=TRVLX&amp;ft=N-CSR&amp;d=d1d6df0952b9bbcf5d3d6c1d3eef1c6b" TargetMode="External"/><Relationship Id="rId3" Type="http://schemas.openxmlformats.org/officeDocument/2006/relationships/hyperlink" Target="http://quote.morningstar.com/fund-filing/Annual-Report/2014/3/31/t.aspx?t=FMAGX&amp;ft=N-CSR&amp;d=9d7dca8377ceb99b11dc518fafcbce3f" TargetMode="External"/><Relationship Id="rId7" Type="http://schemas.openxmlformats.org/officeDocument/2006/relationships/hyperlink" Target="http://quote.morningstar.com/fund-filing/Annual-Report/2013/12/31/t.aspx?t=DODGX&amp;ft=N-CSR&amp;d=bde00c8a0ff78d84877034c30993c4cc" TargetMode="External"/><Relationship Id="rId12" Type="http://schemas.openxmlformats.org/officeDocument/2006/relationships/hyperlink" Target="http://quote.morningstar.com/fund-filing/Semi-Annual-Report/2014/4/30/t.aspx?t=PBDIX&amp;ft=N-CSRS&amp;d=05a305f8bbe66284f0b6dba468cdad19" TargetMode="External"/><Relationship Id="rId2" Type="http://schemas.openxmlformats.org/officeDocument/2006/relationships/hyperlink" Target="http://quote.morningstar.com/fund-filing/Semi-Annual-Report/2014/2/28/t.aspx?t=FPURX&amp;ft=N-CSRS&amp;d=6d3c3eb92fd49e7aa27524a4c211cd09" TargetMode="External"/><Relationship Id="rId1" Type="http://schemas.openxmlformats.org/officeDocument/2006/relationships/hyperlink" Target="http://quote.morningstar.com/fund-filing/Annual-Report/2013/12/31/t.aspx?t=FCNTX&amp;ft=N-CSR&amp;d=f6edb7933582c1da2b19d48fd6279c69v" TargetMode="External"/><Relationship Id="rId6" Type="http://schemas.openxmlformats.org/officeDocument/2006/relationships/hyperlink" Target="http://quote.morningstar.com/fund-filing/Semi-Annual-Report/2013/12/31/t.aspx?t=FDSVX&amp;ft=N-CSRS&amp;d=2616bbd3e8595f077c711b8c7149ee70" TargetMode="External"/><Relationship Id="rId11" Type="http://schemas.openxmlformats.org/officeDocument/2006/relationships/hyperlink" Target="http://quote.morningstar.com/fund-filing/Annual-Report/2013/12/31/t.aspx?t=PRFDX&amp;ft=N-CSR&amp;d=0342516663d4316511d25e873d7baa8d" TargetMode="External"/><Relationship Id="rId5" Type="http://schemas.openxmlformats.org/officeDocument/2006/relationships/hyperlink" Target="http://quote.morningstar.com/fund-filing/Semi-Annual-Report/2014/4/30/t.aspx?t=FDVLX&amp;ft=N-CSRS&amp;d=f7c20a6c50f531d782314384e31292f8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quote.morningstar.com/fund-filing/Annual-Report/2013/12/31/t.aspx?t=TRBCX&amp;ft=N-CSR&amp;d=506d0746f52cf0d643b9926e1d7b11f9" TargetMode="External"/><Relationship Id="rId4" Type="http://schemas.openxmlformats.org/officeDocument/2006/relationships/hyperlink" Target="http://quote.morningstar.com/fund-filing/Semi-Annual-Report/2014/1/31/t.aspx?t=FBGRX&amp;ft=N-CSRS&amp;d=bfce42c148a4d72ef06fda690cfbdab9" TargetMode="External"/><Relationship Id="rId9" Type="http://schemas.openxmlformats.org/officeDocument/2006/relationships/hyperlink" Target="http://quote.morningstar.com/fund-filing/Semi-Annual-Report/2013/11/30/t.aspx?t=PRPIX&amp;ft=N-CSRS&amp;d=64727f42d96e63a596954f472a026797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31"/>
  <sheetViews>
    <sheetView tabSelected="1" zoomScale="50" zoomScaleNormal="50" workbookViewId="0">
      <pane ySplit="1" topLeftCell="A2" activePane="bottomLeft" state="frozen"/>
      <selection pane="bottomLeft" activeCell="A47" sqref="A1:BK47"/>
    </sheetView>
  </sheetViews>
  <sheetFormatPr defaultRowHeight="28.5" x14ac:dyDescent="0.45"/>
  <cols>
    <col min="1" max="1" width="9.140625" style="51" customWidth="1"/>
    <col min="2" max="2" width="72.85546875" style="51" customWidth="1"/>
    <col min="3" max="3" width="16.85546875" style="97" customWidth="1"/>
    <col min="4" max="49" width="7.7109375" style="53" customWidth="1"/>
    <col min="50" max="50" width="27.140625" style="52" customWidth="1"/>
    <col min="51" max="51" width="24.28515625" style="52" customWidth="1"/>
    <col min="52" max="52" width="29.5703125" style="52" customWidth="1"/>
    <col min="53" max="53" width="31.42578125" style="52" customWidth="1"/>
    <col min="54" max="56" width="24.28515625" style="51" customWidth="1"/>
    <col min="57" max="57" width="24.28515625" style="51" hidden="1" customWidth="1"/>
    <col min="58" max="58" width="24.28515625" style="52" hidden="1" customWidth="1"/>
    <col min="59" max="61" width="24.28515625" style="51" hidden="1" customWidth="1"/>
    <col min="62" max="62" width="27.7109375" style="60" customWidth="1"/>
    <col min="63" max="63" width="33.42578125" style="51" customWidth="1"/>
    <col min="64" max="64" width="12.5703125" style="51" customWidth="1"/>
    <col min="65" max="65" width="13.85546875" style="51" customWidth="1"/>
    <col min="66" max="70" width="8.140625" style="51" customWidth="1"/>
    <col min="71" max="71" width="8.140625" style="61" customWidth="1"/>
    <col min="72" max="98" width="8.140625" style="60" customWidth="1"/>
    <col min="99" max="173" width="9.140625" style="60"/>
    <col min="174" max="16384" width="9.140625" style="51"/>
  </cols>
  <sheetData>
    <row r="1" spans="1:173" s="11" customFormat="1" ht="348" customHeight="1" thickBot="1" x14ac:dyDescent="0.45">
      <c r="A1" s="3" t="s">
        <v>17</v>
      </c>
      <c r="B1" s="2" t="s">
        <v>116</v>
      </c>
      <c r="C1" s="86" t="s">
        <v>19</v>
      </c>
      <c r="D1" s="4" t="s">
        <v>20</v>
      </c>
      <c r="E1" s="64" t="s">
        <v>108</v>
      </c>
      <c r="F1" s="5" t="s">
        <v>21</v>
      </c>
      <c r="G1" s="5" t="s">
        <v>115</v>
      </c>
      <c r="H1" s="5" t="s">
        <v>22</v>
      </c>
      <c r="I1" s="5" t="s">
        <v>109</v>
      </c>
      <c r="J1" s="5" t="s">
        <v>23</v>
      </c>
      <c r="K1" s="5" t="s">
        <v>24</v>
      </c>
      <c r="L1" s="5" t="s">
        <v>46</v>
      </c>
      <c r="M1" s="5" t="s">
        <v>25</v>
      </c>
      <c r="N1" s="5" t="s">
        <v>66</v>
      </c>
      <c r="O1" s="5" t="s">
        <v>26</v>
      </c>
      <c r="P1" s="5" t="s">
        <v>68</v>
      </c>
      <c r="Q1" s="5" t="s">
        <v>27</v>
      </c>
      <c r="R1" s="5" t="s">
        <v>28</v>
      </c>
      <c r="S1" s="5" t="s">
        <v>69</v>
      </c>
      <c r="T1" s="5" t="s">
        <v>29</v>
      </c>
      <c r="U1" s="5" t="s">
        <v>30</v>
      </c>
      <c r="V1" s="5" t="s">
        <v>50</v>
      </c>
      <c r="W1" s="5" t="s">
        <v>31</v>
      </c>
      <c r="X1" s="5" t="s">
        <v>57</v>
      </c>
      <c r="Y1" s="5" t="s">
        <v>83</v>
      </c>
      <c r="Z1" s="5" t="s">
        <v>32</v>
      </c>
      <c r="AA1" s="5" t="s">
        <v>33</v>
      </c>
      <c r="AB1" s="5" t="s">
        <v>34</v>
      </c>
      <c r="AC1" s="5" t="s">
        <v>35</v>
      </c>
      <c r="AD1" s="5" t="s">
        <v>36</v>
      </c>
      <c r="AE1" s="5" t="s">
        <v>84</v>
      </c>
      <c r="AF1" s="5" t="s">
        <v>58</v>
      </c>
      <c r="AG1" s="5" t="s">
        <v>54</v>
      </c>
      <c r="AH1" s="5" t="s">
        <v>37</v>
      </c>
      <c r="AI1" s="5" t="s">
        <v>38</v>
      </c>
      <c r="AJ1" s="5" t="s">
        <v>55</v>
      </c>
      <c r="AK1" s="5" t="s">
        <v>47</v>
      </c>
      <c r="AL1" s="5" t="s">
        <v>39</v>
      </c>
      <c r="AM1" s="6" t="s">
        <v>65</v>
      </c>
      <c r="AN1" s="6" t="s">
        <v>40</v>
      </c>
      <c r="AO1" s="6" t="s">
        <v>48</v>
      </c>
      <c r="AP1" s="6" t="s">
        <v>87</v>
      </c>
      <c r="AQ1" s="6" t="s">
        <v>88</v>
      </c>
      <c r="AR1" s="6" t="s">
        <v>89</v>
      </c>
      <c r="AS1" s="6" t="s">
        <v>41</v>
      </c>
      <c r="AT1" s="6" t="s">
        <v>42</v>
      </c>
      <c r="AU1" s="6" t="s">
        <v>49</v>
      </c>
      <c r="AV1" s="6" t="s">
        <v>43</v>
      </c>
      <c r="AW1" s="7" t="s">
        <v>44</v>
      </c>
      <c r="AX1" s="8" t="s">
        <v>63</v>
      </c>
      <c r="AY1" s="9" t="s">
        <v>62</v>
      </c>
      <c r="AZ1" s="9" t="s">
        <v>61</v>
      </c>
      <c r="BA1" s="9" t="s">
        <v>60</v>
      </c>
      <c r="BB1" s="10" t="s">
        <v>0</v>
      </c>
      <c r="BC1" s="10" t="s">
        <v>1</v>
      </c>
      <c r="BD1" s="10" t="s">
        <v>2</v>
      </c>
      <c r="BE1" s="10" t="s">
        <v>3</v>
      </c>
      <c r="BF1" s="113" t="s">
        <v>4</v>
      </c>
      <c r="BG1" s="113" t="s">
        <v>5</v>
      </c>
      <c r="BH1" s="113" t="s">
        <v>59</v>
      </c>
      <c r="BI1" s="114" t="s">
        <v>64</v>
      </c>
      <c r="BJ1" s="115" t="s">
        <v>45</v>
      </c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</row>
    <row r="2" spans="1:173" s="17" customFormat="1" ht="29.25" customHeight="1" thickBot="1" x14ac:dyDescent="0.45">
      <c r="A2" s="12"/>
      <c r="B2" s="13" t="s">
        <v>51</v>
      </c>
      <c r="C2" s="87"/>
      <c r="D2" s="68" t="s">
        <v>56</v>
      </c>
      <c r="E2" s="69" t="s">
        <v>52</v>
      </c>
      <c r="F2" s="1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5"/>
      <c r="T2" s="1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03" t="s">
        <v>6</v>
      </c>
      <c r="AY2" s="57" t="s">
        <v>7</v>
      </c>
      <c r="AZ2" s="57" t="s">
        <v>8</v>
      </c>
      <c r="BA2" s="57" t="s">
        <v>9</v>
      </c>
      <c r="BB2" s="57" t="s">
        <v>10</v>
      </c>
      <c r="BC2" s="57" t="s">
        <v>11</v>
      </c>
      <c r="BD2" s="57" t="s">
        <v>12</v>
      </c>
      <c r="BE2" s="57" t="s">
        <v>13</v>
      </c>
      <c r="BF2" s="57" t="s">
        <v>14</v>
      </c>
      <c r="BG2" s="57" t="s">
        <v>15</v>
      </c>
      <c r="BH2" s="57"/>
      <c r="BI2" s="62"/>
      <c r="BJ2" s="116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</row>
    <row r="3" spans="1:173" s="1" customFormat="1" ht="24" customHeight="1" x14ac:dyDescent="0.25">
      <c r="A3" s="18"/>
      <c r="B3" s="19" t="s">
        <v>53</v>
      </c>
      <c r="C3" s="88"/>
      <c r="D3" s="22"/>
      <c r="E3" s="65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1"/>
      <c r="AX3" s="22"/>
      <c r="AY3" s="20"/>
      <c r="AZ3" s="20"/>
      <c r="BA3" s="20"/>
      <c r="BB3" s="20"/>
      <c r="BC3" s="20"/>
      <c r="BD3" s="20"/>
      <c r="BE3" s="20"/>
      <c r="BF3" s="100"/>
      <c r="BG3" s="100"/>
      <c r="BH3" s="100"/>
      <c r="BI3" s="109"/>
      <c r="BJ3" s="117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</row>
    <row r="4" spans="1:173" s="77" customFormat="1" ht="24" customHeight="1" x14ac:dyDescent="0.35">
      <c r="A4" s="70">
        <v>1</v>
      </c>
      <c r="B4" s="71" t="s">
        <v>78</v>
      </c>
      <c r="C4" s="89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4"/>
      <c r="AX4" s="104"/>
      <c r="AY4" s="75"/>
      <c r="AZ4" s="75"/>
      <c r="BA4" s="75"/>
      <c r="BB4" s="75"/>
      <c r="BC4" s="75">
        <v>1000000</v>
      </c>
      <c r="BD4" s="75"/>
      <c r="BE4" s="76"/>
      <c r="BF4" s="81"/>
      <c r="BG4" s="81"/>
      <c r="BH4" s="81"/>
      <c r="BI4" s="110"/>
      <c r="BJ4" s="118">
        <f t="shared" ref="BJ4:BJ7" si="0">SUM(AX4:BI4)</f>
        <v>1000000</v>
      </c>
    </row>
    <row r="5" spans="1:173" s="77" customFormat="1" ht="24" customHeight="1" x14ac:dyDescent="0.35">
      <c r="A5" s="70">
        <v>2</v>
      </c>
      <c r="B5" s="71" t="s">
        <v>79</v>
      </c>
      <c r="C5" s="90"/>
      <c r="D5" s="72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4"/>
      <c r="AX5" s="104"/>
      <c r="AY5" s="75"/>
      <c r="AZ5" s="75"/>
      <c r="BA5" s="75"/>
      <c r="BB5" s="75"/>
      <c r="BC5" s="75"/>
      <c r="BD5" s="75">
        <v>5000000</v>
      </c>
      <c r="BE5" s="76"/>
      <c r="BF5" s="81"/>
      <c r="BG5" s="81"/>
      <c r="BH5" s="81"/>
      <c r="BI5" s="110"/>
      <c r="BJ5" s="118">
        <f t="shared" si="0"/>
        <v>5000000</v>
      </c>
    </row>
    <row r="6" spans="1:173" s="77" customFormat="1" ht="24" customHeight="1" x14ac:dyDescent="0.35">
      <c r="A6" s="70">
        <v>3</v>
      </c>
      <c r="B6" s="71" t="s">
        <v>80</v>
      </c>
      <c r="C6" s="90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4"/>
      <c r="AX6" s="104"/>
      <c r="AY6" s="75"/>
      <c r="AZ6" s="75"/>
      <c r="BA6" s="75"/>
      <c r="BB6" s="75"/>
      <c r="BC6" s="75"/>
      <c r="BD6" s="75">
        <v>5000000</v>
      </c>
      <c r="BE6" s="76"/>
      <c r="BF6" s="81"/>
      <c r="BG6" s="81"/>
      <c r="BH6" s="81"/>
      <c r="BI6" s="110"/>
      <c r="BJ6" s="118">
        <f t="shared" si="0"/>
        <v>5000000</v>
      </c>
    </row>
    <row r="7" spans="1:173" s="77" customFormat="1" ht="24" customHeight="1" x14ac:dyDescent="0.35">
      <c r="A7" s="70">
        <v>4</v>
      </c>
      <c r="B7" s="71" t="s">
        <v>82</v>
      </c>
      <c r="C7" s="91" t="s">
        <v>81</v>
      </c>
      <c r="D7" s="72"/>
      <c r="E7" s="73" t="s">
        <v>56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 t="s">
        <v>56</v>
      </c>
      <c r="Y7" s="73" t="s">
        <v>56</v>
      </c>
      <c r="Z7" s="73"/>
      <c r="AA7" s="73"/>
      <c r="AB7" s="73"/>
      <c r="AC7" s="73" t="s">
        <v>56</v>
      </c>
      <c r="AD7" s="73"/>
      <c r="AE7" s="73" t="s">
        <v>56</v>
      </c>
      <c r="AF7" s="73" t="s">
        <v>56</v>
      </c>
      <c r="AG7" s="73"/>
      <c r="AH7" s="73" t="s">
        <v>56</v>
      </c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 t="s">
        <v>56</v>
      </c>
      <c r="AU7" s="73"/>
      <c r="AV7" s="73" t="s">
        <v>56</v>
      </c>
      <c r="AW7" s="74" t="s">
        <v>56</v>
      </c>
      <c r="AX7" s="104"/>
      <c r="AY7" s="75"/>
      <c r="AZ7" s="75"/>
      <c r="BA7" s="75"/>
      <c r="BB7" s="75">
        <v>500000</v>
      </c>
      <c r="BC7" s="75"/>
      <c r="BD7" s="75"/>
      <c r="BE7" s="76"/>
      <c r="BF7" s="81"/>
      <c r="BG7" s="81"/>
      <c r="BH7" s="81"/>
      <c r="BI7" s="110"/>
      <c r="BJ7" s="118">
        <f t="shared" si="0"/>
        <v>500000</v>
      </c>
    </row>
    <row r="8" spans="1:173" s="77" customFormat="1" ht="24" customHeight="1" x14ac:dyDescent="0.25">
      <c r="A8" s="78">
        <f>A7+1</f>
        <v>5</v>
      </c>
      <c r="B8" s="79" t="s">
        <v>90</v>
      </c>
      <c r="C8" s="91" t="s">
        <v>74</v>
      </c>
      <c r="D8" s="72" t="s">
        <v>56</v>
      </c>
      <c r="E8" s="73" t="s">
        <v>56</v>
      </c>
      <c r="F8" s="73"/>
      <c r="G8" s="73" t="s">
        <v>56</v>
      </c>
      <c r="H8" s="73" t="s">
        <v>56</v>
      </c>
      <c r="I8" s="73"/>
      <c r="J8" s="73"/>
      <c r="K8" s="73" t="s">
        <v>56</v>
      </c>
      <c r="L8" s="73" t="s">
        <v>56</v>
      </c>
      <c r="M8" s="73" t="s">
        <v>56</v>
      </c>
      <c r="N8" s="73"/>
      <c r="O8" s="73" t="s">
        <v>56</v>
      </c>
      <c r="P8" s="73"/>
      <c r="Q8" s="73"/>
      <c r="R8" s="73"/>
      <c r="S8" s="73"/>
      <c r="T8" s="73"/>
      <c r="U8" s="73" t="s">
        <v>56</v>
      </c>
      <c r="V8" s="73" t="s">
        <v>56</v>
      </c>
      <c r="W8" s="73"/>
      <c r="X8" s="73" t="s">
        <v>56</v>
      </c>
      <c r="Y8" s="73"/>
      <c r="Z8" s="73"/>
      <c r="AA8" s="73"/>
      <c r="AB8" s="73" t="s">
        <v>56</v>
      </c>
      <c r="AC8" s="73"/>
      <c r="AD8" s="73"/>
      <c r="AE8" s="73"/>
      <c r="AF8" s="73"/>
      <c r="AG8" s="73" t="s">
        <v>56</v>
      </c>
      <c r="AH8" s="73" t="s">
        <v>56</v>
      </c>
      <c r="AI8" s="73" t="s">
        <v>56</v>
      </c>
      <c r="AJ8" s="73"/>
      <c r="AK8" s="73" t="s">
        <v>56</v>
      </c>
      <c r="AL8" s="73" t="s">
        <v>56</v>
      </c>
      <c r="AM8" s="73"/>
      <c r="AN8" s="73"/>
      <c r="AO8" s="73"/>
      <c r="AP8" s="73"/>
      <c r="AQ8" s="73"/>
      <c r="AR8" s="73"/>
      <c r="AS8" s="73" t="s">
        <v>56</v>
      </c>
      <c r="AT8" s="73" t="s">
        <v>56</v>
      </c>
      <c r="AU8" s="73" t="s">
        <v>56</v>
      </c>
      <c r="AV8" s="73"/>
      <c r="AW8" s="74" t="s">
        <v>56</v>
      </c>
      <c r="AX8" s="104">
        <v>15000</v>
      </c>
      <c r="AY8" s="75"/>
      <c r="AZ8" s="75"/>
      <c r="BA8" s="75"/>
      <c r="BB8" s="75"/>
      <c r="BC8" s="75"/>
      <c r="BD8" s="75"/>
      <c r="BE8" s="76"/>
      <c r="BF8" s="81"/>
      <c r="BG8" s="81"/>
      <c r="BH8" s="81"/>
      <c r="BI8" s="110"/>
      <c r="BJ8" s="118">
        <f>SUM(AX8:BI8)</f>
        <v>15000</v>
      </c>
    </row>
    <row r="9" spans="1:173" s="77" customFormat="1" ht="24" customHeight="1" x14ac:dyDescent="0.25">
      <c r="A9" s="80">
        <f>A8+1</f>
        <v>6</v>
      </c>
      <c r="B9" s="71" t="s">
        <v>77</v>
      </c>
      <c r="C9" s="91" t="s">
        <v>71</v>
      </c>
      <c r="D9" s="72" t="s">
        <v>56</v>
      </c>
      <c r="E9" s="73" t="s">
        <v>56</v>
      </c>
      <c r="F9" s="73" t="s">
        <v>56</v>
      </c>
      <c r="G9" s="73" t="s">
        <v>56</v>
      </c>
      <c r="H9" s="73"/>
      <c r="I9" s="73"/>
      <c r="J9" s="73"/>
      <c r="K9" s="73" t="s">
        <v>56</v>
      </c>
      <c r="L9" s="73"/>
      <c r="M9" s="73" t="s">
        <v>56</v>
      </c>
      <c r="N9" s="73"/>
      <c r="O9" s="73"/>
      <c r="P9" s="73"/>
      <c r="Q9" s="73"/>
      <c r="R9" s="73"/>
      <c r="S9" s="73"/>
      <c r="T9" s="73"/>
      <c r="U9" s="73" t="s">
        <v>56</v>
      </c>
      <c r="V9" s="73" t="s">
        <v>56</v>
      </c>
      <c r="W9" s="73"/>
      <c r="X9" s="73" t="s">
        <v>56</v>
      </c>
      <c r="Y9" s="73"/>
      <c r="Z9" s="73"/>
      <c r="AA9" s="73" t="s">
        <v>56</v>
      </c>
      <c r="AB9" s="73"/>
      <c r="AC9" s="73" t="s">
        <v>56</v>
      </c>
      <c r="AD9" s="73"/>
      <c r="AE9" s="73"/>
      <c r="AF9" s="73"/>
      <c r="AG9" s="73" t="s">
        <v>56</v>
      </c>
      <c r="AH9" s="73" t="s">
        <v>56</v>
      </c>
      <c r="AI9" s="73" t="s">
        <v>56</v>
      </c>
      <c r="AJ9" s="73"/>
      <c r="AK9" s="73" t="s">
        <v>56</v>
      </c>
      <c r="AL9" s="73" t="s">
        <v>56</v>
      </c>
      <c r="AM9" s="73"/>
      <c r="AN9" s="73"/>
      <c r="AO9" s="73"/>
      <c r="AP9" s="73"/>
      <c r="AQ9" s="73"/>
      <c r="AR9" s="73"/>
      <c r="AS9" s="73" t="s">
        <v>56</v>
      </c>
      <c r="AT9" s="73" t="s">
        <v>56</v>
      </c>
      <c r="AU9" s="73" t="s">
        <v>56</v>
      </c>
      <c r="AV9" s="73"/>
      <c r="AW9" s="74"/>
      <c r="AX9" s="104">
        <v>15000</v>
      </c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110"/>
      <c r="BJ9" s="118">
        <f t="shared" ref="BJ9:BJ26" si="1">SUM(AX9:BI9)</f>
        <v>15000</v>
      </c>
    </row>
    <row r="10" spans="1:173" s="77" customFormat="1" ht="24" customHeight="1" x14ac:dyDescent="0.35">
      <c r="A10" s="70">
        <v>7</v>
      </c>
      <c r="B10" s="71" t="s">
        <v>86</v>
      </c>
      <c r="C10" s="91" t="s">
        <v>85</v>
      </c>
      <c r="D10" s="72" t="s">
        <v>56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 t="s">
        <v>56</v>
      </c>
      <c r="S10" s="73"/>
      <c r="T10" s="73" t="s">
        <v>56</v>
      </c>
      <c r="U10" s="73"/>
      <c r="V10" s="73" t="s">
        <v>56</v>
      </c>
      <c r="W10" s="73" t="s">
        <v>56</v>
      </c>
      <c r="X10" s="73" t="s">
        <v>56</v>
      </c>
      <c r="Y10" s="73"/>
      <c r="Z10" s="73"/>
      <c r="AA10" s="73"/>
      <c r="AB10" s="73" t="s">
        <v>56</v>
      </c>
      <c r="AC10" s="73" t="s">
        <v>56</v>
      </c>
      <c r="AD10" s="73"/>
      <c r="AE10" s="73"/>
      <c r="AF10" s="73"/>
      <c r="AG10" s="73"/>
      <c r="AH10" s="73"/>
      <c r="AI10" s="73"/>
      <c r="AJ10" s="73"/>
      <c r="AK10" s="73" t="s">
        <v>56</v>
      </c>
      <c r="AL10" s="73" t="s">
        <v>56</v>
      </c>
      <c r="AM10" s="73"/>
      <c r="AN10" s="73"/>
      <c r="AO10" s="73"/>
      <c r="AP10" s="73" t="s">
        <v>56</v>
      </c>
      <c r="AQ10" s="73" t="s">
        <v>56</v>
      </c>
      <c r="AR10" s="73" t="s">
        <v>56</v>
      </c>
      <c r="AS10" s="73"/>
      <c r="AT10" s="73" t="s">
        <v>56</v>
      </c>
      <c r="AU10" s="73" t="s">
        <v>56</v>
      </c>
      <c r="AV10" s="73"/>
      <c r="AW10" s="74" t="s">
        <v>56</v>
      </c>
      <c r="AX10" s="104"/>
      <c r="AY10" s="75">
        <v>50000</v>
      </c>
      <c r="AZ10" s="75"/>
      <c r="BA10" s="75"/>
      <c r="BB10" s="75"/>
      <c r="BC10" s="75"/>
      <c r="BD10" s="75"/>
      <c r="BE10" s="76"/>
      <c r="BF10" s="81"/>
      <c r="BG10" s="81"/>
      <c r="BH10" s="81"/>
      <c r="BI10" s="110"/>
      <c r="BJ10" s="118">
        <f t="shared" si="1"/>
        <v>50000</v>
      </c>
    </row>
    <row r="11" spans="1:173" s="77" customFormat="1" ht="24" customHeight="1" x14ac:dyDescent="0.25">
      <c r="A11" s="82">
        <f>A10+1</f>
        <v>8</v>
      </c>
      <c r="B11" s="83" t="s">
        <v>94</v>
      </c>
      <c r="C11" s="91" t="s">
        <v>70</v>
      </c>
      <c r="D11" s="72" t="s">
        <v>56</v>
      </c>
      <c r="E11" s="73" t="s">
        <v>56</v>
      </c>
      <c r="F11" s="73"/>
      <c r="G11" s="73" t="s">
        <v>56</v>
      </c>
      <c r="H11" s="73" t="s">
        <v>56</v>
      </c>
      <c r="I11" s="73"/>
      <c r="J11" s="73"/>
      <c r="K11" s="73" t="s">
        <v>56</v>
      </c>
      <c r="L11" s="73"/>
      <c r="M11" s="73" t="s">
        <v>56</v>
      </c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 t="s">
        <v>56</v>
      </c>
      <c r="Y11" s="73"/>
      <c r="Z11" s="73"/>
      <c r="AA11" s="73"/>
      <c r="AB11" s="73" t="s">
        <v>56</v>
      </c>
      <c r="AC11" s="73"/>
      <c r="AD11" s="73"/>
      <c r="AE11" s="73"/>
      <c r="AF11" s="73"/>
      <c r="AG11" s="73" t="s">
        <v>56</v>
      </c>
      <c r="AH11" s="73"/>
      <c r="AI11" s="73"/>
      <c r="AJ11" s="73"/>
      <c r="AK11" s="73" t="s">
        <v>56</v>
      </c>
      <c r="AL11" s="73" t="s">
        <v>56</v>
      </c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4"/>
      <c r="AX11" s="104">
        <v>15000</v>
      </c>
      <c r="AY11" s="75"/>
      <c r="AZ11" s="75"/>
      <c r="BA11" s="75"/>
      <c r="BB11" s="75"/>
      <c r="BC11" s="75"/>
      <c r="BD11" s="75"/>
      <c r="BE11" s="76"/>
      <c r="BF11" s="81"/>
      <c r="BG11" s="81"/>
      <c r="BH11" s="81"/>
      <c r="BI11" s="110"/>
      <c r="BJ11" s="118">
        <f t="shared" si="1"/>
        <v>15000</v>
      </c>
    </row>
    <row r="12" spans="1:173" s="77" customFormat="1" ht="24" customHeight="1" x14ac:dyDescent="0.25">
      <c r="A12" s="82">
        <f>A11+1</f>
        <v>9</v>
      </c>
      <c r="B12" s="84" t="s">
        <v>96</v>
      </c>
      <c r="C12" s="91" t="s">
        <v>73</v>
      </c>
      <c r="D12" s="72" t="s">
        <v>56</v>
      </c>
      <c r="E12" s="73" t="s">
        <v>56</v>
      </c>
      <c r="F12" s="73"/>
      <c r="G12" s="73" t="s">
        <v>56</v>
      </c>
      <c r="H12" s="73"/>
      <c r="I12" s="73" t="s">
        <v>56</v>
      </c>
      <c r="J12" s="73" t="s">
        <v>56</v>
      </c>
      <c r="K12" s="73" t="s">
        <v>56</v>
      </c>
      <c r="L12" s="73"/>
      <c r="M12" s="73"/>
      <c r="N12" s="73"/>
      <c r="O12" s="73" t="s">
        <v>56</v>
      </c>
      <c r="P12" s="73"/>
      <c r="Q12" s="73"/>
      <c r="R12" s="73"/>
      <c r="S12" s="73"/>
      <c r="T12" s="73" t="s">
        <v>56</v>
      </c>
      <c r="U12" s="73" t="s">
        <v>56</v>
      </c>
      <c r="V12" s="73" t="s">
        <v>56</v>
      </c>
      <c r="W12" s="73"/>
      <c r="X12" s="73" t="s">
        <v>56</v>
      </c>
      <c r="Y12" s="73"/>
      <c r="Z12" s="73"/>
      <c r="AA12" s="73"/>
      <c r="AB12" s="73" t="s">
        <v>56</v>
      </c>
      <c r="AC12" s="73"/>
      <c r="AD12" s="73"/>
      <c r="AE12" s="73"/>
      <c r="AF12" s="73"/>
      <c r="AG12" s="73" t="s">
        <v>56</v>
      </c>
      <c r="AH12" s="73" t="s">
        <v>56</v>
      </c>
      <c r="AI12" s="73"/>
      <c r="AJ12" s="73"/>
      <c r="AK12" s="73" t="s">
        <v>56</v>
      </c>
      <c r="AL12" s="73" t="s">
        <v>56</v>
      </c>
      <c r="AM12" s="73"/>
      <c r="AN12" s="73"/>
      <c r="AO12" s="73"/>
      <c r="AP12" s="73"/>
      <c r="AQ12" s="73"/>
      <c r="AR12" s="73"/>
      <c r="AS12" s="73"/>
      <c r="AT12" s="73" t="s">
        <v>56</v>
      </c>
      <c r="AU12" s="73"/>
      <c r="AV12" s="73"/>
      <c r="AW12" s="74"/>
      <c r="AX12" s="104">
        <v>15000</v>
      </c>
      <c r="AY12" s="75"/>
      <c r="AZ12" s="75"/>
      <c r="BA12" s="75"/>
      <c r="BB12" s="75"/>
      <c r="BC12" s="75"/>
      <c r="BD12" s="75"/>
      <c r="BE12" s="76"/>
      <c r="BF12" s="81"/>
      <c r="BG12" s="81"/>
      <c r="BH12" s="81"/>
      <c r="BI12" s="110"/>
      <c r="BJ12" s="118">
        <f t="shared" si="1"/>
        <v>15000</v>
      </c>
    </row>
    <row r="13" spans="1:173" s="77" customFormat="1" ht="24" customHeight="1" x14ac:dyDescent="0.35">
      <c r="A13" s="85">
        <v>9</v>
      </c>
      <c r="B13" s="83" t="s">
        <v>92</v>
      </c>
      <c r="C13" s="91" t="s">
        <v>91</v>
      </c>
      <c r="D13" s="72" t="s">
        <v>56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 t="s">
        <v>56</v>
      </c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4"/>
      <c r="AX13" s="104"/>
      <c r="AY13" s="75"/>
      <c r="AZ13" s="75">
        <v>100000</v>
      </c>
      <c r="BA13" s="75"/>
      <c r="BB13" s="75"/>
      <c r="BC13" s="75"/>
      <c r="BD13" s="75"/>
      <c r="BE13" s="76"/>
      <c r="BF13" s="81"/>
      <c r="BG13" s="81"/>
      <c r="BH13" s="81"/>
      <c r="BI13" s="110"/>
      <c r="BJ13" s="118">
        <f t="shared" si="1"/>
        <v>100000</v>
      </c>
    </row>
    <row r="14" spans="1:173" s="77" customFormat="1" ht="24" customHeight="1" x14ac:dyDescent="0.25">
      <c r="A14" s="82">
        <f>A13+1</f>
        <v>10</v>
      </c>
      <c r="B14" s="84" t="s">
        <v>95</v>
      </c>
      <c r="C14" s="91" t="s">
        <v>72</v>
      </c>
      <c r="D14" s="72" t="s">
        <v>56</v>
      </c>
      <c r="E14" s="73" t="s">
        <v>56</v>
      </c>
      <c r="F14" s="73"/>
      <c r="G14" s="73" t="s">
        <v>56</v>
      </c>
      <c r="H14" s="73" t="s">
        <v>56</v>
      </c>
      <c r="I14" s="73"/>
      <c r="J14" s="73"/>
      <c r="K14" s="73"/>
      <c r="L14" s="73"/>
      <c r="M14" s="73"/>
      <c r="N14" s="73"/>
      <c r="O14" s="73"/>
      <c r="P14" s="73" t="s">
        <v>56</v>
      </c>
      <c r="Q14" s="73"/>
      <c r="R14" s="73"/>
      <c r="S14" s="73"/>
      <c r="T14" s="73" t="s">
        <v>56</v>
      </c>
      <c r="U14" s="73" t="s">
        <v>56</v>
      </c>
      <c r="V14" s="73" t="s">
        <v>56</v>
      </c>
      <c r="W14" s="73" t="s">
        <v>56</v>
      </c>
      <c r="X14" s="73" t="s">
        <v>56</v>
      </c>
      <c r="Y14" s="73"/>
      <c r="Z14" s="73"/>
      <c r="AA14" s="73"/>
      <c r="AB14" s="73" t="s">
        <v>56</v>
      </c>
      <c r="AC14" s="73"/>
      <c r="AD14" s="73" t="s">
        <v>56</v>
      </c>
      <c r="AE14" s="73"/>
      <c r="AF14" s="73" t="s">
        <v>56</v>
      </c>
      <c r="AG14" s="73" t="s">
        <v>56</v>
      </c>
      <c r="AH14" s="73" t="s">
        <v>56</v>
      </c>
      <c r="AI14" s="73"/>
      <c r="AJ14" s="73"/>
      <c r="AK14" s="73" t="s">
        <v>56</v>
      </c>
      <c r="AL14" s="73" t="s">
        <v>56</v>
      </c>
      <c r="AM14" s="73"/>
      <c r="AN14" s="73"/>
      <c r="AO14" s="73"/>
      <c r="AP14" s="73"/>
      <c r="AQ14" s="73"/>
      <c r="AR14" s="73"/>
      <c r="AS14" s="73" t="s">
        <v>56</v>
      </c>
      <c r="AT14" s="73" t="s">
        <v>56</v>
      </c>
      <c r="AU14" s="73" t="s">
        <v>56</v>
      </c>
      <c r="AV14" s="73"/>
      <c r="AW14" s="74" t="s">
        <v>56</v>
      </c>
      <c r="AX14" s="104"/>
      <c r="AY14" s="75">
        <v>50000</v>
      </c>
      <c r="AZ14" s="75"/>
      <c r="BA14" s="75"/>
      <c r="BB14" s="75"/>
      <c r="BC14" s="75"/>
      <c r="BD14" s="75"/>
      <c r="BE14" s="76"/>
      <c r="BF14" s="81"/>
      <c r="BG14" s="81"/>
      <c r="BH14" s="81"/>
      <c r="BI14" s="110"/>
      <c r="BJ14" s="118">
        <f t="shared" si="1"/>
        <v>50000</v>
      </c>
    </row>
    <row r="15" spans="1:173" s="77" customFormat="1" ht="24" customHeight="1" x14ac:dyDescent="0.35">
      <c r="A15" s="85">
        <v>12</v>
      </c>
      <c r="B15" s="83" t="s">
        <v>93</v>
      </c>
      <c r="C15" s="89" t="s">
        <v>67</v>
      </c>
      <c r="D15" s="72" t="s">
        <v>56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4"/>
      <c r="AX15" s="104"/>
      <c r="AY15" s="75"/>
      <c r="AZ15" s="75"/>
      <c r="BA15" s="75"/>
      <c r="BB15" s="75"/>
      <c r="BC15" s="75"/>
      <c r="BD15" s="75"/>
      <c r="BE15" s="76"/>
      <c r="BF15" s="81"/>
      <c r="BG15" s="81"/>
      <c r="BH15" s="81"/>
      <c r="BI15" s="110"/>
      <c r="BJ15" s="118">
        <f t="shared" si="1"/>
        <v>0</v>
      </c>
    </row>
    <row r="16" spans="1:173" s="77" customFormat="1" ht="24" customHeight="1" x14ac:dyDescent="0.25">
      <c r="A16" s="82">
        <f>A15+1</f>
        <v>13</v>
      </c>
      <c r="B16" s="84" t="s">
        <v>75</v>
      </c>
      <c r="C16" s="91" t="s">
        <v>76</v>
      </c>
      <c r="D16" s="72" t="s">
        <v>56</v>
      </c>
      <c r="E16" s="73"/>
      <c r="F16" s="73" t="s">
        <v>56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 t="s">
        <v>56</v>
      </c>
      <c r="W16" s="73"/>
      <c r="X16" s="73" t="s">
        <v>56</v>
      </c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 t="s">
        <v>56</v>
      </c>
      <c r="AL16" s="73" t="s">
        <v>56</v>
      </c>
      <c r="AM16" s="73"/>
      <c r="AN16" s="73"/>
      <c r="AO16" s="73"/>
      <c r="AP16" s="73"/>
      <c r="AQ16" s="73" t="s">
        <v>56</v>
      </c>
      <c r="AR16" s="73"/>
      <c r="AS16" s="73"/>
      <c r="AT16" s="73"/>
      <c r="AU16" s="73"/>
      <c r="AV16" s="73"/>
      <c r="AW16" s="74"/>
      <c r="AX16" s="104"/>
      <c r="AY16" s="75"/>
      <c r="AZ16" s="75">
        <v>100000</v>
      </c>
      <c r="BA16" s="75"/>
      <c r="BB16" s="75"/>
      <c r="BC16" s="75"/>
      <c r="BD16" s="75"/>
      <c r="BE16" s="76"/>
      <c r="BF16" s="81"/>
      <c r="BG16" s="81"/>
      <c r="BH16" s="81"/>
      <c r="BI16" s="110"/>
      <c r="BJ16" s="118">
        <f t="shared" si="1"/>
        <v>100000</v>
      </c>
    </row>
    <row r="17" spans="1:173" s="77" customFormat="1" ht="24" customHeight="1" x14ac:dyDescent="0.35">
      <c r="A17" s="85">
        <v>16</v>
      </c>
      <c r="B17" s="83" t="s">
        <v>97</v>
      </c>
      <c r="C17" s="91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4"/>
      <c r="AX17" s="104"/>
      <c r="AY17" s="75"/>
      <c r="AZ17" s="75"/>
      <c r="BA17" s="75">
        <v>250000</v>
      </c>
      <c r="BB17" s="75"/>
      <c r="BC17" s="75"/>
      <c r="BD17" s="75"/>
      <c r="BE17" s="76"/>
      <c r="BF17" s="81"/>
      <c r="BG17" s="81"/>
      <c r="BH17" s="81"/>
      <c r="BI17" s="110"/>
      <c r="BJ17" s="118">
        <f t="shared" si="1"/>
        <v>250000</v>
      </c>
    </row>
    <row r="18" spans="1:173" s="77" customFormat="1" ht="24" customHeight="1" x14ac:dyDescent="0.35">
      <c r="A18" s="85">
        <v>17</v>
      </c>
      <c r="B18" s="83" t="s">
        <v>98</v>
      </c>
      <c r="C18" s="91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4"/>
      <c r="AX18" s="104"/>
      <c r="AY18" s="75"/>
      <c r="AZ18" s="75"/>
      <c r="BA18" s="75"/>
      <c r="BB18" s="75"/>
      <c r="BC18" s="75"/>
      <c r="BD18" s="75">
        <v>5000000</v>
      </c>
      <c r="BE18" s="76"/>
      <c r="BF18" s="81"/>
      <c r="BG18" s="81"/>
      <c r="BH18" s="81"/>
      <c r="BI18" s="110"/>
      <c r="BJ18" s="118">
        <f t="shared" si="1"/>
        <v>5000000</v>
      </c>
    </row>
    <row r="19" spans="1:173" s="77" customFormat="1" ht="24" customHeight="1" x14ac:dyDescent="0.35">
      <c r="A19" s="85">
        <v>18</v>
      </c>
      <c r="B19" s="83" t="s">
        <v>99</v>
      </c>
      <c r="C19" s="91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4"/>
      <c r="AX19" s="104"/>
      <c r="AY19" s="75"/>
      <c r="AZ19" s="75"/>
      <c r="BA19" s="75"/>
      <c r="BB19" s="75"/>
      <c r="BC19" s="75"/>
      <c r="BD19" s="75">
        <v>5000000</v>
      </c>
      <c r="BE19" s="76"/>
      <c r="BF19" s="81"/>
      <c r="BG19" s="81"/>
      <c r="BH19" s="81"/>
      <c r="BI19" s="110"/>
      <c r="BJ19" s="118">
        <f t="shared" si="1"/>
        <v>5000000</v>
      </c>
    </row>
    <row r="20" spans="1:173" s="77" customFormat="1" ht="24" customHeight="1" x14ac:dyDescent="0.35">
      <c r="A20" s="85">
        <v>19</v>
      </c>
      <c r="B20" s="83" t="s">
        <v>100</v>
      </c>
      <c r="C20" s="90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4"/>
      <c r="AX20" s="104">
        <v>15000</v>
      </c>
      <c r="AY20" s="75"/>
      <c r="AZ20" s="75"/>
      <c r="BA20" s="75"/>
      <c r="BB20" s="75"/>
      <c r="BC20" s="75"/>
      <c r="BD20" s="75"/>
      <c r="BE20" s="76"/>
      <c r="BF20" s="81"/>
      <c r="BG20" s="81"/>
      <c r="BH20" s="81"/>
      <c r="BI20" s="110"/>
      <c r="BJ20" s="118">
        <f t="shared" si="1"/>
        <v>15000</v>
      </c>
    </row>
    <row r="21" spans="1:173" s="77" customFormat="1" ht="24" customHeight="1" x14ac:dyDescent="0.35">
      <c r="A21" s="85">
        <v>20</v>
      </c>
      <c r="B21" s="83" t="s">
        <v>101</v>
      </c>
      <c r="C21" s="91" t="s">
        <v>107</v>
      </c>
      <c r="D21" s="72" t="s">
        <v>56</v>
      </c>
      <c r="E21" s="73" t="s">
        <v>56</v>
      </c>
      <c r="F21" s="73"/>
      <c r="G21" s="73"/>
      <c r="H21" s="73"/>
      <c r="I21" s="73" t="s">
        <v>56</v>
      </c>
      <c r="J21" s="73"/>
      <c r="K21" s="73" t="s">
        <v>56</v>
      </c>
      <c r="L21" s="73" t="s">
        <v>56</v>
      </c>
      <c r="M21" s="73" t="s">
        <v>56</v>
      </c>
      <c r="N21" s="73"/>
      <c r="O21" s="73"/>
      <c r="P21" s="73"/>
      <c r="Q21" s="73"/>
      <c r="R21" s="73" t="s">
        <v>56</v>
      </c>
      <c r="S21" s="73"/>
      <c r="T21" s="73" t="s">
        <v>110</v>
      </c>
      <c r="U21" s="73" t="s">
        <v>110</v>
      </c>
      <c r="V21" s="73" t="s">
        <v>56</v>
      </c>
      <c r="W21" s="73" t="s">
        <v>110</v>
      </c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 t="s">
        <v>56</v>
      </c>
      <c r="AN21" s="73"/>
      <c r="AO21" s="73"/>
      <c r="AP21" s="73"/>
      <c r="AQ21" s="73"/>
      <c r="AR21" s="73"/>
      <c r="AS21" s="73"/>
      <c r="AT21" s="73"/>
      <c r="AU21" s="73" t="s">
        <v>56</v>
      </c>
      <c r="AV21" s="73"/>
      <c r="AW21" s="74"/>
      <c r="AX21" s="104">
        <v>15000</v>
      </c>
      <c r="AY21" s="75"/>
      <c r="AZ21" s="75"/>
      <c r="BA21" s="75"/>
      <c r="BB21" s="75"/>
      <c r="BC21" s="75"/>
      <c r="BD21" s="75"/>
      <c r="BE21" s="76"/>
      <c r="BF21" s="81"/>
      <c r="BG21" s="81"/>
      <c r="BH21" s="81"/>
      <c r="BI21" s="110"/>
      <c r="BJ21" s="118">
        <f t="shared" si="1"/>
        <v>15000</v>
      </c>
    </row>
    <row r="22" spans="1:173" s="77" customFormat="1" ht="24" customHeight="1" x14ac:dyDescent="0.35">
      <c r="A22" s="85">
        <v>21</v>
      </c>
      <c r="B22" s="83" t="s">
        <v>102</v>
      </c>
      <c r="C22" s="91" t="s">
        <v>111</v>
      </c>
      <c r="D22" s="72" t="s">
        <v>56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 t="s">
        <v>56</v>
      </c>
      <c r="U22" s="73" t="s">
        <v>56</v>
      </c>
      <c r="V22" s="73" t="s">
        <v>56</v>
      </c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 t="s">
        <v>56</v>
      </c>
      <c r="AN22" s="73"/>
      <c r="AO22" s="73"/>
      <c r="AP22" s="73"/>
      <c r="AQ22" s="73" t="s">
        <v>56</v>
      </c>
      <c r="AR22" s="73"/>
      <c r="AS22" s="73"/>
      <c r="AT22" s="73" t="s">
        <v>56</v>
      </c>
      <c r="AU22" s="73"/>
      <c r="AV22" s="73"/>
      <c r="AW22" s="74" t="s">
        <v>56</v>
      </c>
      <c r="AX22" s="104">
        <v>15000</v>
      </c>
      <c r="AY22" s="75"/>
      <c r="AZ22" s="75"/>
      <c r="BA22" s="75"/>
      <c r="BB22" s="75"/>
      <c r="BC22" s="75"/>
      <c r="BD22" s="75"/>
      <c r="BE22" s="76"/>
      <c r="BF22" s="81"/>
      <c r="BG22" s="81"/>
      <c r="BH22" s="81"/>
      <c r="BI22" s="110"/>
      <c r="BJ22" s="118">
        <f t="shared" si="1"/>
        <v>15000</v>
      </c>
    </row>
    <row r="23" spans="1:173" s="77" customFormat="1" ht="24" customHeight="1" x14ac:dyDescent="0.35">
      <c r="A23" s="85">
        <v>22</v>
      </c>
      <c r="B23" s="83" t="s">
        <v>103</v>
      </c>
      <c r="C23" s="91" t="s">
        <v>112</v>
      </c>
      <c r="D23" s="72" t="s">
        <v>56</v>
      </c>
      <c r="E23" s="73"/>
      <c r="F23" s="73"/>
      <c r="G23" s="73"/>
      <c r="H23" s="73"/>
      <c r="I23" s="73" t="s">
        <v>56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 t="s">
        <v>56</v>
      </c>
      <c r="W23" s="73"/>
      <c r="X23" s="73" t="s">
        <v>56</v>
      </c>
      <c r="Y23" s="73" t="s">
        <v>56</v>
      </c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 t="s">
        <v>56</v>
      </c>
      <c r="AN23" s="73"/>
      <c r="AO23" s="73"/>
      <c r="AP23" s="73" t="s">
        <v>56</v>
      </c>
      <c r="AQ23" s="73" t="s">
        <v>56</v>
      </c>
      <c r="AR23" s="73" t="s">
        <v>56</v>
      </c>
      <c r="AS23" s="73"/>
      <c r="AT23" s="73" t="s">
        <v>56</v>
      </c>
      <c r="AU23" s="73" t="s">
        <v>56</v>
      </c>
      <c r="AV23" s="73"/>
      <c r="AW23" s="74" t="s">
        <v>56</v>
      </c>
      <c r="AX23" s="104">
        <v>15000</v>
      </c>
      <c r="AY23" s="75"/>
      <c r="AZ23" s="75"/>
      <c r="BA23" s="75"/>
      <c r="BB23" s="75"/>
      <c r="BC23" s="75"/>
      <c r="BD23" s="75"/>
      <c r="BE23" s="76"/>
      <c r="BF23" s="81"/>
      <c r="BG23" s="81"/>
      <c r="BH23" s="81"/>
      <c r="BI23" s="110"/>
      <c r="BJ23" s="118">
        <f t="shared" si="1"/>
        <v>15000</v>
      </c>
    </row>
    <row r="24" spans="1:173" s="77" customFormat="1" ht="24" customHeight="1" x14ac:dyDescent="0.35">
      <c r="A24" s="85">
        <v>23</v>
      </c>
      <c r="B24" s="83" t="s">
        <v>104</v>
      </c>
      <c r="C24" s="91" t="s">
        <v>113</v>
      </c>
      <c r="D24" s="72" t="s">
        <v>56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 t="s">
        <v>56</v>
      </c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4"/>
      <c r="AX24" s="104">
        <v>15000</v>
      </c>
      <c r="AY24" s="75"/>
      <c r="AZ24" s="75"/>
      <c r="BA24" s="75"/>
      <c r="BB24" s="75"/>
      <c r="BC24" s="75"/>
      <c r="BD24" s="75"/>
      <c r="BE24" s="76"/>
      <c r="BF24" s="81"/>
      <c r="BG24" s="81"/>
      <c r="BH24" s="81"/>
      <c r="BI24" s="110"/>
      <c r="BJ24" s="118">
        <f t="shared" si="1"/>
        <v>15000</v>
      </c>
    </row>
    <row r="25" spans="1:173" s="77" customFormat="1" ht="24" customHeight="1" x14ac:dyDescent="0.35">
      <c r="A25" s="85">
        <v>24</v>
      </c>
      <c r="B25" s="83" t="s">
        <v>105</v>
      </c>
      <c r="C25" s="91" t="s">
        <v>114</v>
      </c>
      <c r="D25" s="72" t="s">
        <v>56</v>
      </c>
      <c r="E25" s="73"/>
      <c r="F25" s="73"/>
      <c r="G25" s="73"/>
      <c r="H25" s="73"/>
      <c r="I25" s="73" t="s">
        <v>56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 t="s">
        <v>56</v>
      </c>
      <c r="V25" s="73" t="s">
        <v>56</v>
      </c>
      <c r="W25" s="73" t="s">
        <v>56</v>
      </c>
      <c r="X25" s="73" t="s">
        <v>56</v>
      </c>
      <c r="Y25" s="73"/>
      <c r="Z25" s="73"/>
      <c r="AA25" s="73"/>
      <c r="AB25" s="73"/>
      <c r="AC25" s="73" t="s">
        <v>56</v>
      </c>
      <c r="AD25" s="73"/>
      <c r="AE25" s="73"/>
      <c r="AF25" s="73" t="s">
        <v>56</v>
      </c>
      <c r="AG25" s="73"/>
      <c r="AH25" s="73"/>
      <c r="AI25" s="73"/>
      <c r="AJ25" s="73"/>
      <c r="AK25" s="73"/>
      <c r="AL25" s="73"/>
      <c r="AM25" s="73" t="s">
        <v>56</v>
      </c>
      <c r="AN25" s="73"/>
      <c r="AO25" s="73"/>
      <c r="AP25" s="73" t="s">
        <v>56</v>
      </c>
      <c r="AQ25" s="73"/>
      <c r="AR25" s="73"/>
      <c r="AS25" s="73"/>
      <c r="AT25" s="73" t="s">
        <v>56</v>
      </c>
      <c r="AU25" s="73"/>
      <c r="AV25" s="73"/>
      <c r="AW25" s="74" t="s">
        <v>56</v>
      </c>
      <c r="AX25" s="104">
        <v>15000</v>
      </c>
      <c r="AY25" s="75"/>
      <c r="AZ25" s="75"/>
      <c r="BA25" s="75"/>
      <c r="BB25" s="75"/>
      <c r="BC25" s="75"/>
      <c r="BD25" s="75"/>
      <c r="BE25" s="76"/>
      <c r="BF25" s="81"/>
      <c r="BG25" s="81"/>
      <c r="BH25" s="81"/>
      <c r="BI25" s="110"/>
      <c r="BJ25" s="118">
        <f t="shared" si="1"/>
        <v>15000</v>
      </c>
    </row>
    <row r="26" spans="1:173" s="77" customFormat="1" ht="24" customHeight="1" x14ac:dyDescent="0.35">
      <c r="A26" s="85">
        <v>25</v>
      </c>
      <c r="B26" s="83" t="s">
        <v>106</v>
      </c>
      <c r="C26" s="91"/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 t="s">
        <v>56</v>
      </c>
      <c r="AR26" s="73"/>
      <c r="AS26" s="73"/>
      <c r="AT26" s="73"/>
      <c r="AU26" s="73"/>
      <c r="AV26" s="73"/>
      <c r="AW26" s="74"/>
      <c r="AX26" s="104"/>
      <c r="AY26" s="75"/>
      <c r="AZ26" s="75"/>
      <c r="BA26" s="75">
        <v>250000</v>
      </c>
      <c r="BB26" s="75"/>
      <c r="BC26" s="75"/>
      <c r="BD26" s="75"/>
      <c r="BE26" s="76"/>
      <c r="BF26" s="81"/>
      <c r="BG26" s="81"/>
      <c r="BH26" s="81"/>
      <c r="BI26" s="110"/>
      <c r="BJ26" s="118">
        <f t="shared" si="1"/>
        <v>250000</v>
      </c>
    </row>
    <row r="27" spans="1:173" s="29" customFormat="1" ht="24" customHeight="1" x14ac:dyDescent="0.25">
      <c r="A27" s="23"/>
      <c r="B27" s="26"/>
      <c r="C27" s="92"/>
      <c r="D27" s="27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5"/>
      <c r="AX27" s="104"/>
      <c r="AY27" s="75"/>
      <c r="AZ27" s="75"/>
      <c r="BA27" s="75"/>
      <c r="BB27" s="75"/>
      <c r="BC27" s="75"/>
      <c r="BD27" s="75"/>
      <c r="BE27" s="28"/>
      <c r="BF27" s="101"/>
      <c r="BG27" s="101"/>
      <c r="BH27" s="101"/>
      <c r="BI27" s="111"/>
      <c r="BJ27" s="119"/>
    </row>
    <row r="28" spans="1:173" s="1" customFormat="1" ht="24" customHeight="1" thickBot="1" x14ac:dyDescent="0.3">
      <c r="A28" s="31"/>
      <c r="B28" s="32"/>
      <c r="C28" s="93"/>
      <c r="D28" s="54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4"/>
      <c r="AX28" s="35"/>
      <c r="AY28" s="36"/>
      <c r="AZ28" s="36"/>
      <c r="BA28" s="36"/>
      <c r="BB28" s="37"/>
      <c r="BC28" s="37"/>
      <c r="BD28" s="37"/>
      <c r="BE28" s="37"/>
      <c r="BF28" s="102"/>
      <c r="BG28" s="102"/>
      <c r="BH28" s="102"/>
      <c r="BI28" s="112"/>
      <c r="BJ28" s="120"/>
      <c r="BS28" s="30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</row>
    <row r="29" spans="1:173" s="1" customFormat="1" ht="24" customHeight="1" x14ac:dyDescent="0.25">
      <c r="A29" s="23"/>
      <c r="B29" s="38" t="s">
        <v>18</v>
      </c>
      <c r="C29" s="94"/>
      <c r="D29" s="67">
        <f>COUNTA(D4:D28)</f>
        <v>14</v>
      </c>
      <c r="E29" s="56">
        <f>COUNTA(E4:E28)</f>
        <v>7</v>
      </c>
      <c r="F29" s="56">
        <f>COUNTA(F4:F28)</f>
        <v>2</v>
      </c>
      <c r="G29" s="56">
        <f>COUNTA(G4:G28)</f>
        <v>5</v>
      </c>
      <c r="H29" s="56">
        <f>COUNTA(H4:H28)</f>
        <v>3</v>
      </c>
      <c r="I29" s="56">
        <f>COUNTA(I4:I28)</f>
        <v>4</v>
      </c>
      <c r="J29" s="56">
        <f>COUNTA(J4:J28)</f>
        <v>1</v>
      </c>
      <c r="K29" s="56">
        <f>COUNTA(K4:K28)</f>
        <v>5</v>
      </c>
      <c r="L29" s="56">
        <f>COUNTA(L4:L28)</f>
        <v>2</v>
      </c>
      <c r="M29" s="56">
        <f>COUNTA(M4:M28)</f>
        <v>4</v>
      </c>
      <c r="N29" s="56">
        <f>COUNTA(N4:N28)</f>
        <v>0</v>
      </c>
      <c r="O29" s="56">
        <f>COUNTA(O4:O28)</f>
        <v>2</v>
      </c>
      <c r="P29" s="56">
        <f>COUNTA(P4:P28)</f>
        <v>1</v>
      </c>
      <c r="Q29" s="56">
        <f>COUNTA(Q4:Q28)</f>
        <v>0</v>
      </c>
      <c r="R29" s="56">
        <f>COUNTA(R4:R28)</f>
        <v>2</v>
      </c>
      <c r="S29" s="56">
        <f>COUNTA(S4:S28)</f>
        <v>0</v>
      </c>
      <c r="T29" s="56">
        <f>COUNTA(T4:T28)</f>
        <v>6</v>
      </c>
      <c r="U29" s="56">
        <f>COUNTA(U4:U28)</f>
        <v>7</v>
      </c>
      <c r="V29" s="56">
        <f>COUNTA(V4:V28)</f>
        <v>11</v>
      </c>
      <c r="W29" s="56">
        <f>COUNTA(W4:W28)</f>
        <v>4</v>
      </c>
      <c r="X29" s="56">
        <f>COUNTA(X4:X28)</f>
        <v>10</v>
      </c>
      <c r="Y29" s="56">
        <f>COUNTA(Y4:Y28)</f>
        <v>2</v>
      </c>
      <c r="Z29" s="56">
        <f>COUNTA(Z4:Z28)</f>
        <v>0</v>
      </c>
      <c r="AA29" s="56">
        <f>COUNTA(AA4:AA28)</f>
        <v>1</v>
      </c>
      <c r="AB29" s="56">
        <f>COUNTA(AB4:AB28)</f>
        <v>5</v>
      </c>
      <c r="AC29" s="56">
        <f>COUNTA(AC4:AC28)</f>
        <v>4</v>
      </c>
      <c r="AD29" s="56">
        <f>COUNTA(AD4:AD28)</f>
        <v>1</v>
      </c>
      <c r="AE29" s="56">
        <f>COUNTA(AE4:AE28)</f>
        <v>1</v>
      </c>
      <c r="AF29" s="56">
        <f>COUNTA(AF4:AF28)</f>
        <v>3</v>
      </c>
      <c r="AG29" s="56">
        <f>COUNTA(AG4:AG28)</f>
        <v>5</v>
      </c>
      <c r="AH29" s="56">
        <f>COUNTA(AH4:AH28)</f>
        <v>5</v>
      </c>
      <c r="AI29" s="56">
        <f>COUNTA(AI4:AI28)</f>
        <v>2</v>
      </c>
      <c r="AJ29" s="56">
        <f>COUNTA(AJ4:AJ28)</f>
        <v>0</v>
      </c>
      <c r="AK29" s="56">
        <f>COUNTA(AK4:AK28)</f>
        <v>7</v>
      </c>
      <c r="AL29" s="56">
        <f>COUNTA(AL4:AL28)</f>
        <v>7</v>
      </c>
      <c r="AM29" s="56">
        <f>COUNTA(AM4:AM28)</f>
        <v>4</v>
      </c>
      <c r="AN29" s="56">
        <f>COUNTA(AN4:AN28)</f>
        <v>0</v>
      </c>
      <c r="AO29" s="56">
        <f>COUNTA(AO4:AO28)</f>
        <v>0</v>
      </c>
      <c r="AP29" s="56">
        <f>COUNTA(AP4:AP28)</f>
        <v>3</v>
      </c>
      <c r="AQ29" s="56">
        <f>COUNTA(AQ4:AQ28)</f>
        <v>5</v>
      </c>
      <c r="AR29" s="56">
        <f>COUNTA(AR4:AR28)</f>
        <v>2</v>
      </c>
      <c r="AS29" s="56">
        <f>COUNTA(AS4:AS28)</f>
        <v>3</v>
      </c>
      <c r="AT29" s="56">
        <f>COUNTA(AT4:AT28)</f>
        <v>9</v>
      </c>
      <c r="AU29" s="56">
        <f>COUNTA(AU4:AU28)</f>
        <v>6</v>
      </c>
      <c r="AV29" s="56">
        <f>COUNTA(AV4:AV28)</f>
        <v>1</v>
      </c>
      <c r="AW29" s="66">
        <f>COUNTA(AW4:AW28)</f>
        <v>7</v>
      </c>
      <c r="AX29" s="105">
        <f>SUM(AX4:AX28)</f>
        <v>150000</v>
      </c>
      <c r="AY29" s="107">
        <f>SUM(AY4:AY28)</f>
        <v>100000</v>
      </c>
      <c r="AZ29" s="108">
        <f>SUM(AZ4:AZ28)</f>
        <v>200000</v>
      </c>
      <c r="BA29" s="108">
        <f>SUM(BA4:BA28)</f>
        <v>500000</v>
      </c>
      <c r="BB29" s="108">
        <f>SUM(BB4:BB28)</f>
        <v>500000</v>
      </c>
      <c r="BC29" s="108">
        <f>SUM(BC4:BC28)</f>
        <v>1000000</v>
      </c>
      <c r="BD29" s="108">
        <f>SUM(BD4:BD28)</f>
        <v>20000000</v>
      </c>
      <c r="BE29" s="39"/>
      <c r="BF29" s="39"/>
      <c r="BG29" s="39"/>
      <c r="BH29" s="39"/>
      <c r="BI29" s="40"/>
      <c r="BJ29" s="121">
        <f>SUM(BJ4:BJ28)</f>
        <v>22450000</v>
      </c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</row>
    <row r="30" spans="1:173" s="48" customFormat="1" ht="24" customHeight="1" thickBot="1" x14ac:dyDescent="0.3">
      <c r="A30" s="41"/>
      <c r="B30" s="42" t="s">
        <v>16</v>
      </c>
      <c r="C30" s="95"/>
      <c r="D30" s="55">
        <f>D29</f>
        <v>14</v>
      </c>
      <c r="E30" s="43">
        <f>D30+E29</f>
        <v>21</v>
      </c>
      <c r="F30" s="43">
        <f t="shared" ref="F30:AW30" si="2">E30+F29</f>
        <v>23</v>
      </c>
      <c r="G30" s="43">
        <f t="shared" si="2"/>
        <v>28</v>
      </c>
      <c r="H30" s="43">
        <f t="shared" si="2"/>
        <v>31</v>
      </c>
      <c r="I30" s="43">
        <f t="shared" si="2"/>
        <v>35</v>
      </c>
      <c r="J30" s="43">
        <f t="shared" si="2"/>
        <v>36</v>
      </c>
      <c r="K30" s="43">
        <f t="shared" si="2"/>
        <v>41</v>
      </c>
      <c r="L30" s="43">
        <f t="shared" si="2"/>
        <v>43</v>
      </c>
      <c r="M30" s="43">
        <f t="shared" si="2"/>
        <v>47</v>
      </c>
      <c r="N30" s="43">
        <f t="shared" si="2"/>
        <v>47</v>
      </c>
      <c r="O30" s="43">
        <f t="shared" si="2"/>
        <v>49</v>
      </c>
      <c r="P30" s="43">
        <f t="shared" si="2"/>
        <v>50</v>
      </c>
      <c r="Q30" s="43">
        <f t="shared" si="2"/>
        <v>50</v>
      </c>
      <c r="R30" s="43">
        <f t="shared" si="2"/>
        <v>52</v>
      </c>
      <c r="S30" s="43">
        <f t="shared" si="2"/>
        <v>52</v>
      </c>
      <c r="T30" s="43">
        <f t="shared" si="2"/>
        <v>58</v>
      </c>
      <c r="U30" s="43">
        <f t="shared" si="2"/>
        <v>65</v>
      </c>
      <c r="V30" s="43">
        <f t="shared" si="2"/>
        <v>76</v>
      </c>
      <c r="W30" s="43">
        <f t="shared" si="2"/>
        <v>80</v>
      </c>
      <c r="X30" s="43">
        <f t="shared" si="2"/>
        <v>90</v>
      </c>
      <c r="Y30" s="43">
        <f t="shared" si="2"/>
        <v>92</v>
      </c>
      <c r="Z30" s="43">
        <f t="shared" si="2"/>
        <v>92</v>
      </c>
      <c r="AA30" s="43">
        <f t="shared" si="2"/>
        <v>93</v>
      </c>
      <c r="AB30" s="43">
        <f t="shared" si="2"/>
        <v>98</v>
      </c>
      <c r="AC30" s="43">
        <f t="shared" si="2"/>
        <v>102</v>
      </c>
      <c r="AD30" s="43">
        <f t="shared" si="2"/>
        <v>103</v>
      </c>
      <c r="AE30" s="43">
        <f t="shared" si="2"/>
        <v>104</v>
      </c>
      <c r="AF30" s="43">
        <f t="shared" si="2"/>
        <v>107</v>
      </c>
      <c r="AG30" s="43">
        <f t="shared" si="2"/>
        <v>112</v>
      </c>
      <c r="AH30" s="43">
        <f t="shared" si="2"/>
        <v>117</v>
      </c>
      <c r="AI30" s="43">
        <f t="shared" si="2"/>
        <v>119</v>
      </c>
      <c r="AJ30" s="43">
        <f t="shared" si="2"/>
        <v>119</v>
      </c>
      <c r="AK30" s="43">
        <f t="shared" si="2"/>
        <v>126</v>
      </c>
      <c r="AL30" s="43">
        <f t="shared" si="2"/>
        <v>133</v>
      </c>
      <c r="AM30" s="43">
        <f t="shared" si="2"/>
        <v>137</v>
      </c>
      <c r="AN30" s="43">
        <f t="shared" si="2"/>
        <v>137</v>
      </c>
      <c r="AO30" s="43">
        <f t="shared" si="2"/>
        <v>137</v>
      </c>
      <c r="AP30" s="43">
        <f t="shared" si="2"/>
        <v>140</v>
      </c>
      <c r="AQ30" s="43">
        <f t="shared" si="2"/>
        <v>145</v>
      </c>
      <c r="AR30" s="43">
        <f t="shared" si="2"/>
        <v>147</v>
      </c>
      <c r="AS30" s="43">
        <f t="shared" si="2"/>
        <v>150</v>
      </c>
      <c r="AT30" s="43">
        <f t="shared" si="2"/>
        <v>159</v>
      </c>
      <c r="AU30" s="43">
        <f t="shared" si="2"/>
        <v>165</v>
      </c>
      <c r="AV30" s="43">
        <f t="shared" si="2"/>
        <v>166</v>
      </c>
      <c r="AW30" s="44">
        <f t="shared" si="2"/>
        <v>173</v>
      </c>
      <c r="AX30" s="106">
        <f>AX29</f>
        <v>150000</v>
      </c>
      <c r="AY30" s="45">
        <f>AX30+AY29</f>
        <v>250000</v>
      </c>
      <c r="AZ30" s="45">
        <f>AY30+AZ29</f>
        <v>450000</v>
      </c>
      <c r="BA30" s="45">
        <f>AZ30+BA29</f>
        <v>950000</v>
      </c>
      <c r="BB30" s="45">
        <f>BA30+BB29</f>
        <v>1450000</v>
      </c>
      <c r="BC30" s="45">
        <f>BB30+BC29</f>
        <v>2450000</v>
      </c>
      <c r="BD30" s="45">
        <f>BC30+BD29</f>
        <v>22450000</v>
      </c>
      <c r="BE30" s="46"/>
      <c r="BF30" s="46"/>
      <c r="BG30" s="46"/>
      <c r="BH30" s="46"/>
      <c r="BI30" s="47"/>
      <c r="BJ30" s="122"/>
      <c r="BK30" s="98"/>
      <c r="BL30" s="63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</row>
    <row r="31" spans="1:173" s="1" customFormat="1" ht="24" customHeight="1" x14ac:dyDescent="0.25">
      <c r="C31" s="96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49"/>
      <c r="AY31" s="49"/>
      <c r="AZ31" s="49"/>
      <c r="BA31" s="49"/>
      <c r="BG31" s="99"/>
      <c r="BH31" s="99"/>
      <c r="BI31" s="99"/>
      <c r="BJ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</row>
  </sheetData>
  <sortState ref="A4:FR40">
    <sortCondition ref="B4:B40"/>
  </sortState>
  <hyperlinks>
    <hyperlink ref="C9" r:id="rId1"/>
    <hyperlink ref="C14" r:id="rId2"/>
    <hyperlink ref="C12" r:id="rId3"/>
    <hyperlink ref="C8" r:id="rId4"/>
    <hyperlink ref="C16" r:id="rId5"/>
    <hyperlink ref="C11" r:id="rId6"/>
    <hyperlink ref="C7" r:id="rId7"/>
    <hyperlink ref="C10" r:id="rId8"/>
    <hyperlink ref="C22" r:id="rId9"/>
    <hyperlink ref="C21" r:id="rId10"/>
    <hyperlink ref="C23" r:id="rId11"/>
    <hyperlink ref="C24" r:id="rId12"/>
    <hyperlink ref="C25" r:id="rId13"/>
  </hyperlinks>
  <pageMargins left="0.35" right="0.26" top="0.88" bottom="0.44" header="0.3" footer="0.2"/>
  <pageSetup paperSize="3" scale="29" orientation="landscape" r:id="rId14"/>
  <headerFooter>
    <oddHeader>&amp;C&amp;"-,Bold"&amp;72Eric H. Holder, Jr., 2008 Financial Disclosure, Attorney General</oddHeader>
    <oddFooter>&amp;C&amp;22Page &amp;P of 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Eric H. Holder, Jr.</vt:lpstr>
      <vt:lpstr>'Eric H. Holder, Jr.'!Print_Area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2013-12-17T21:30:39Z</dcterms:created>
  <dcterms:modified xsi:type="dcterms:W3CDTF">2014-07-01T20:54:00Z</dcterms:modified>
</cp:coreProperties>
</file>