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65" yWindow="-150" windowWidth="11490" windowHeight="9885" tabRatio="166"/>
  </bookViews>
  <sheets>
    <sheet name="Dennis C. Blair" sheetId="1" r:id="rId1"/>
  </sheets>
  <definedNames>
    <definedName name="_xlnm.Print_Area" localSheetId="0">'Dennis C. Blair'!$A$1:$BL$48</definedName>
  </definedNames>
  <calcPr calcId="145621"/>
</workbook>
</file>

<file path=xl/calcChain.xml><?xml version="1.0" encoding="utf-8"?>
<calcChain xmlns="http://schemas.openxmlformats.org/spreadsheetml/2006/main">
  <c r="BK10" i="1" l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4" i="1"/>
  <c r="BK5" i="1"/>
  <c r="BK6" i="1"/>
  <c r="BK7" i="1"/>
  <c r="BK8" i="1"/>
  <c r="F30" i="1" l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E30" i="1" l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BK9" i="1" l="1"/>
  <c r="BC30" i="1" l="1"/>
  <c r="BD30" i="1"/>
  <c r="D30" i="1"/>
  <c r="AY30" i="1"/>
  <c r="AY31" i="1" s="1"/>
  <c r="AZ30" i="1"/>
  <c r="BA30" i="1"/>
  <c r="BB30" i="1"/>
  <c r="D31" i="1" l="1"/>
  <c r="E31" i="1" s="1"/>
  <c r="AZ31" i="1"/>
  <c r="BA31" i="1" s="1"/>
  <c r="BB31" i="1" s="1"/>
  <c r="BC31" i="1" s="1"/>
  <c r="BD31" i="1" s="1"/>
  <c r="F31" i="1" l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BK30" i="1"/>
</calcChain>
</file>

<file path=xl/sharedStrings.xml><?xml version="1.0" encoding="utf-8"?>
<sst xmlns="http://schemas.openxmlformats.org/spreadsheetml/2006/main" count="134" uniqueCount="111">
  <si>
    <t>N - $250,001-500,000</t>
  </si>
  <si>
    <t>O - $500,001-1,000,000</t>
  </si>
  <si>
    <t>P1 - $1,000,001-5,000,000</t>
  </si>
  <si>
    <t>P2 - $5,000,000-25,000,000</t>
  </si>
  <si>
    <t>P3 - 425,000,001-50,000,000</t>
  </si>
  <si>
    <t>P4 - 450,000,000+</t>
  </si>
  <si>
    <t>J</t>
  </si>
  <si>
    <t>K</t>
  </si>
  <si>
    <t>L</t>
  </si>
  <si>
    <t>M</t>
  </si>
  <si>
    <t>N</t>
  </si>
  <si>
    <t>O</t>
  </si>
  <si>
    <t>P1</t>
  </si>
  <si>
    <t>P2</t>
  </si>
  <si>
    <t>P3</t>
  </si>
  <si>
    <t>P4</t>
  </si>
  <si>
    <t>No.</t>
  </si>
  <si>
    <t>Ticker</t>
  </si>
  <si>
    <t xml:space="preserve">  Facebook, Inc.</t>
  </si>
  <si>
    <t xml:space="preserve">  CGI Group, Inc.</t>
  </si>
  <si>
    <t xml:space="preserve">  Athenahealth</t>
  </si>
  <si>
    <t xml:space="preserve">  Castlight Health, Inc.</t>
  </si>
  <si>
    <t xml:space="preserve">  Tesla Motors, Inc.</t>
  </si>
  <si>
    <t xml:space="preserve">  LinkedIn</t>
  </si>
  <si>
    <t xml:space="preserve">  Groupon, Inc.</t>
  </si>
  <si>
    <t xml:space="preserve">  Zynga, Inc.</t>
  </si>
  <si>
    <t xml:space="preserve">  Goldman Sachs Group, Inc.</t>
  </si>
  <si>
    <t xml:space="preserve">  Morgan Stanley</t>
  </si>
  <si>
    <t xml:space="preserve">  State Street Corp</t>
  </si>
  <si>
    <t xml:space="preserve">  IBM</t>
  </si>
  <si>
    <t xml:space="preserve">  T.Rowe Price</t>
  </si>
  <si>
    <t xml:space="preserve">  Wal-Mart</t>
  </si>
  <si>
    <t xml:space="preserve">  Verisign</t>
  </si>
  <si>
    <t xml:space="preserve">  Boston Scientific</t>
  </si>
  <si>
    <t xml:space="preserve">  DropBox, Inc. (Goldman Sachs)</t>
  </si>
  <si>
    <t xml:space="preserve">  Fidelity Securities Lending Cash Central Fund</t>
  </si>
  <si>
    <t xml:space="preserve">  Janus Cash Liquidity Fund</t>
  </si>
  <si>
    <t xml:space="preserve">  CBS Corporation</t>
  </si>
  <si>
    <t xml:space="preserve">  NBC - Comcast</t>
  </si>
  <si>
    <t xml:space="preserve">  FOX - News Corp</t>
  </si>
  <si>
    <t xml:space="preserve">  Time Warner Cable</t>
  </si>
  <si>
    <t xml:space="preserve"> TOTAL INVESTED ($, up to)</t>
  </si>
  <si>
    <t xml:space="preserve">  Baidu, Inc. (China)</t>
  </si>
  <si>
    <t xml:space="preserve">  Fidelity Central Cash Fund</t>
  </si>
  <si>
    <t xml:space="preserve">  MFS Institutional Money Market Portfolio</t>
  </si>
  <si>
    <t xml:space="preserve">  ABC - Walt Disney Company</t>
  </si>
  <si>
    <t xml:space="preserve">  JPMorgan Chase</t>
  </si>
  <si>
    <t>Legend:</t>
  </si>
  <si>
    <t xml:space="preserve"> = stock or bond  (column) held by the fund (row)</t>
  </si>
  <si>
    <t>Income and Value:</t>
  </si>
  <si>
    <t xml:space="preserve"> Workday</t>
  </si>
  <si>
    <t xml:space="preserve"> Vanguard Group / Mkt. Liquidity Fund</t>
  </si>
  <si>
    <t>X</t>
  </si>
  <si>
    <t xml:space="preserve">  Microsoft / Expedia</t>
  </si>
  <si>
    <t xml:space="preserve"> Xerox</t>
  </si>
  <si>
    <t xml:space="preserve"> N - 250,001-500,000</t>
  </si>
  <si>
    <t xml:space="preserve"> M - $100,001-250,000</t>
  </si>
  <si>
    <t xml:space="preserve"> L - $50,001-100,000</t>
  </si>
  <si>
    <t xml:space="preserve"> K - $15,001-50,000</t>
  </si>
  <si>
    <t xml:space="preserve"> J - $0-15,000</t>
  </si>
  <si>
    <t xml:space="preserve"> O - $500,001-1,000,000</t>
  </si>
  <si>
    <t xml:space="preserve"> T. Rowe Price Reserve</t>
  </si>
  <si>
    <t xml:space="preserve"> D.E. Shaw Investment Management LLC</t>
  </si>
  <si>
    <t xml:space="preserve"> Mail.ru</t>
  </si>
  <si>
    <t xml:space="preserve"> Baillie Gifford</t>
  </si>
  <si>
    <t xml:space="preserve"> Nokia</t>
  </si>
  <si>
    <t xml:space="preserve"> AOL</t>
  </si>
  <si>
    <t xml:space="preserve"> AT&amp;T</t>
  </si>
  <si>
    <t xml:space="preserve"> Verizon</t>
  </si>
  <si>
    <t xml:space="preserve"> Century Link</t>
  </si>
  <si>
    <t xml:space="preserve"> Google</t>
  </si>
  <si>
    <t xml:space="preserve"> Apple</t>
  </si>
  <si>
    <t xml:space="preserve"> Yandex</t>
  </si>
  <si>
    <t>Yahoo!</t>
  </si>
  <si>
    <t xml:space="preserve"> BlackRock, Inc.</t>
  </si>
  <si>
    <t>PRRXX</t>
  </si>
  <si>
    <t>T.Rowe Price Prime Reserve Fund</t>
  </si>
  <si>
    <t>Covidien Options Vested Shares</t>
  </si>
  <si>
    <t>Coca Cola Common</t>
  </si>
  <si>
    <t>Duke Energy Common</t>
  </si>
  <si>
    <t>Evergreen Growth Fund</t>
  </si>
  <si>
    <t>EGRYX</t>
  </si>
  <si>
    <t>Transact Technologies Common</t>
  </si>
  <si>
    <t>T.Rowe Price International Stock Fund</t>
  </si>
  <si>
    <t>PRITX</t>
  </si>
  <si>
    <t>T.Rowe Price New Asia Fund</t>
  </si>
  <si>
    <t>PRASX</t>
  </si>
  <si>
    <t>T.Rowe Price Tax Free High Yield Fund</t>
  </si>
  <si>
    <t>PRFHX</t>
  </si>
  <si>
    <t>Walt Disney Common</t>
  </si>
  <si>
    <t>TIAA Traditional 403B</t>
  </si>
  <si>
    <t>First Cash Financial Services</t>
  </si>
  <si>
    <t>Sykes Enterprises (purchased ICT Group, Inc.)</t>
  </si>
  <si>
    <t>Kimberly Clark Common</t>
  </si>
  <si>
    <t>Vanguard Total Stock Market Index Fund</t>
  </si>
  <si>
    <t>VGTSX</t>
  </si>
  <si>
    <t>Vanguard Total Bond Market Index Fund</t>
  </si>
  <si>
    <t>VBMFX</t>
  </si>
  <si>
    <t>Neogen Corp. Common</t>
  </si>
  <si>
    <t>Pfizer Common</t>
  </si>
  <si>
    <t>Queen's Health 403B (ING VP Growth and Income Portfolio)</t>
  </si>
  <si>
    <t>IIVGX</t>
  </si>
  <si>
    <t>Tyco International Common (converted from DSUs)</t>
  </si>
  <si>
    <t>AIG International Common</t>
  </si>
  <si>
    <t>Freddie Mac Common</t>
  </si>
  <si>
    <t>East Hundred Family trust (Residential Rental Property Charlottesville, VA)</t>
  </si>
  <si>
    <t>T.Rowe Price Tax Free Income Fund</t>
  </si>
  <si>
    <t>PRTAX</t>
  </si>
  <si>
    <t xml:space="preserve">  Accenture</t>
  </si>
  <si>
    <t>Dennis C. Blair, 2009 Financial Disclosure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</si>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</sst>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1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8" xfId="0" applyFont="1" applyBorder="1" applyAlignment="1"/>
    <xf numFmtId="0" fontId="3" fillId="0" borderId="7" xfId="0" applyFont="1" applyBorder="1" applyAlignment="1">
      <alignment horizontal="right"/>
    </xf>
    <xf numFmtId="0" fontId="4" fillId="0" borderId="18" xfId="0" applyFont="1" applyFill="1" applyBorder="1" applyAlignment="1">
      <alignment horizontal="center" vertical="justify" textRotation="55"/>
    </xf>
    <xf numFmtId="0" fontId="4" fillId="0" borderId="19" xfId="0" applyFont="1" applyFill="1" applyBorder="1" applyAlignment="1">
      <alignment horizontal="center" textRotation="55"/>
    </xf>
    <xf numFmtId="0" fontId="4" fillId="0" borderId="20" xfId="0" applyFont="1" applyFill="1" applyBorder="1" applyAlignment="1">
      <alignment horizontal="center" textRotation="55"/>
    </xf>
    <xf numFmtId="0" fontId="4" fillId="0" borderId="21" xfId="0" applyFont="1" applyFill="1" applyBorder="1" applyAlignment="1">
      <alignment horizontal="center" textRotation="55"/>
    </xf>
    <xf numFmtId="0" fontId="3" fillId="0" borderId="7" xfId="0" applyFont="1" applyBorder="1" applyAlignment="1">
      <alignment horizontal="center" textRotation="55"/>
    </xf>
    <xf numFmtId="0" fontId="3" fillId="0" borderId="8" xfId="0" applyFont="1" applyBorder="1" applyAlignment="1">
      <alignment horizontal="center" textRotation="55"/>
    </xf>
    <xf numFmtId="0" fontId="3" fillId="0" borderId="8" xfId="0" applyFont="1" applyBorder="1" applyAlignment="1">
      <alignment textRotation="55"/>
    </xf>
    <xf numFmtId="0" fontId="3" fillId="0" borderId="9" xfId="0" applyFont="1" applyBorder="1" applyAlignment="1">
      <alignment textRotation="55"/>
    </xf>
    <xf numFmtId="0" fontId="3" fillId="0" borderId="16" xfId="0" applyFont="1" applyBorder="1" applyAlignment="1">
      <alignment textRotation="55"/>
    </xf>
    <xf numFmtId="0" fontId="3" fillId="0" borderId="0" xfId="0" applyFont="1" applyBorder="1" applyAlignment="1">
      <alignment textRotation="55"/>
    </xf>
    <xf numFmtId="0" fontId="3" fillId="2" borderId="22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4" fillId="2" borderId="17" xfId="0" quotePrefix="1" applyFont="1" applyFill="1" applyBorder="1" applyAlignment="1">
      <alignment horizontal="left"/>
    </xf>
    <xf numFmtId="0" fontId="4" fillId="2" borderId="8" xfId="0" applyFont="1" applyFill="1" applyBorder="1" applyAlignment="1">
      <alignment horizontal="center" textRotation="55"/>
    </xf>
    <xf numFmtId="0" fontId="4" fillId="2" borderId="9" xfId="0" applyFont="1" applyFill="1" applyBorder="1" applyAlignment="1">
      <alignment horizontal="center" textRotation="55"/>
    </xf>
    <xf numFmtId="0" fontId="3" fillId="2" borderId="0" xfId="0" applyFont="1" applyFill="1" applyBorder="1" applyAlignment="1">
      <alignment textRotation="55"/>
    </xf>
    <xf numFmtId="0" fontId="3" fillId="3" borderId="1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2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textRotation="55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42" fontId="3" fillId="0" borderId="0" xfId="0" applyNumberFormat="1" applyFont="1" applyFill="1" applyBorder="1"/>
    <xf numFmtId="0" fontId="3" fillId="2" borderId="9" xfId="0" applyFont="1" applyFill="1" applyBorder="1" applyAlignment="1">
      <alignment horizontal="center" vertical="center"/>
    </xf>
    <xf numFmtId="42" fontId="4" fillId="0" borderId="28" xfId="0" applyNumberFormat="1" applyFont="1" applyFill="1" applyBorder="1" applyAlignment="1">
      <alignment horizontal="center" textRotation="55"/>
    </xf>
    <xf numFmtId="42" fontId="3" fillId="0" borderId="30" xfId="0" applyNumberFormat="1" applyFont="1" applyFill="1" applyBorder="1" applyAlignment="1">
      <alignment vertical="center"/>
    </xf>
    <xf numFmtId="42" fontId="4" fillId="0" borderId="29" xfId="0" applyNumberFormat="1" applyFont="1" applyFill="1" applyBorder="1" applyAlignment="1">
      <alignment vertical="center"/>
    </xf>
    <xf numFmtId="42" fontId="4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justify" textRotation="55"/>
    </xf>
    <xf numFmtId="0" fontId="3" fillId="3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4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2" fontId="5" fillId="0" borderId="2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32" xfId="0" applyFont="1" applyFill="1" applyBorder="1"/>
    <xf numFmtId="0" fontId="3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2" fontId="3" fillId="0" borderId="4" xfId="0" applyNumberFormat="1" applyFont="1" applyFill="1" applyBorder="1" applyAlignment="1">
      <alignment horizontal="center" vertical="center"/>
    </xf>
    <xf numFmtId="42" fontId="3" fillId="0" borderId="1" xfId="0" applyNumberFormat="1" applyFont="1" applyFill="1" applyBorder="1" applyAlignment="1">
      <alignment vertical="center"/>
    </xf>
    <xf numFmtId="42" fontId="3" fillId="0" borderId="3" xfId="0" applyNumberFormat="1" applyFont="1" applyFill="1" applyBorder="1" applyAlignment="1">
      <alignment vertical="center"/>
    </xf>
    <xf numFmtId="42" fontId="3" fillId="0" borderId="6" xfId="0" applyNumberFormat="1" applyFont="1" applyFill="1" applyBorder="1" applyAlignment="1">
      <alignment horizontal="center" vertical="center"/>
    </xf>
    <xf numFmtId="42" fontId="3" fillId="0" borderId="2" xfId="0" applyNumberFormat="1" applyFont="1" applyFill="1" applyBorder="1" applyAlignment="1">
      <alignment horizontal="center" vertical="center"/>
    </xf>
    <xf numFmtId="42" fontId="4" fillId="0" borderId="2" xfId="0" applyNumberFormat="1" applyFont="1" applyFill="1" applyBorder="1" applyAlignment="1">
      <alignment horizontal="center" vertical="center"/>
    </xf>
    <xf numFmtId="42" fontId="3" fillId="0" borderId="2" xfId="0" applyNumberFormat="1" applyFont="1" applyFill="1" applyBorder="1" applyAlignment="1">
      <alignment vertical="center"/>
    </xf>
    <xf numFmtId="42" fontId="3" fillId="0" borderId="5" xfId="0" applyNumberFormat="1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11" fillId="0" borderId="9" xfId="0" applyFont="1" applyBorder="1" applyAlignment="1">
      <alignment horizontal="center" textRotation="55"/>
    </xf>
    <xf numFmtId="0" fontId="6" fillId="3" borderId="3" xfId="0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2" borderId="9" xfId="0" applyFont="1" applyFill="1" applyBorder="1" applyAlignment="1">
      <alignment horizontal="center" textRotation="55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42" fontId="4" fillId="0" borderId="37" xfId="0" applyNumberFormat="1" applyFont="1" applyFill="1" applyBorder="1" applyAlignment="1">
      <alignment vertical="center"/>
    </xf>
    <xf numFmtId="42" fontId="3" fillId="0" borderId="10" xfId="0" applyNumberFormat="1" applyFont="1" applyFill="1" applyBorder="1" applyAlignment="1">
      <alignment horizontal="center" vertical="center"/>
    </xf>
    <xf numFmtId="42" fontId="3" fillId="0" borderId="25" xfId="0" applyNumberFormat="1" applyFont="1" applyFill="1" applyBorder="1" applyAlignment="1">
      <alignment horizontal="center" vertical="center"/>
    </xf>
    <xf numFmtId="42" fontId="3" fillId="0" borderId="35" xfId="0" applyNumberFormat="1" applyFont="1" applyFill="1" applyBorder="1" applyAlignment="1">
      <alignment horizontal="center" vertical="center"/>
    </xf>
    <xf numFmtId="42" fontId="3" fillId="0" borderId="38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5" fillId="0" borderId="39" xfId="0" applyFont="1" applyFill="1" applyBorder="1"/>
    <xf numFmtId="0" fontId="5" fillId="0" borderId="40" xfId="0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  <color rgb="FFFFCCCC"/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blogs.wsj.com/deals/2012/08/24/who-else-has-a-big-bet-on-facebook/?mg=id-ws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19843</xdr:rowOff>
    </xdr:from>
    <xdr:to>
      <xdr:col>6</xdr:col>
      <xdr:colOff>216097</xdr:colOff>
      <xdr:row>47</xdr:row>
      <xdr:rowOff>175355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5156"/>
          <a:ext cx="8314530" cy="5536343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quote.morningstar.com/fund-filing/Annual-Report/2013/12/31/t.aspx?t=IIVGX&amp;ft=N-CSR&amp;d=1fc4b8bf91246981b4abcbba640dca3f" TargetMode="External"/><Relationship Id="rId3" Type="http://schemas.openxmlformats.org/officeDocument/2006/relationships/hyperlink" Target="http://quote.morningstar.com/fund-filing/Semi-Annual-Report/2014/4/30/t.aspx?t=PRITX&amp;ft=N-CSRS&amp;d=65efa2a87942bb1844eed348cce8d763" TargetMode="External"/><Relationship Id="rId7" Type="http://schemas.openxmlformats.org/officeDocument/2006/relationships/hyperlink" Target="http://quote.morningstar.com/fund-filing/Annual-Report/2013/12/31/t.aspx?t=VBMFX&amp;ft=N-CSR&amp;d=3b78487e70bd525b5e4c2b01e384d3eb" TargetMode="External"/><Relationship Id="rId2" Type="http://schemas.openxmlformats.org/officeDocument/2006/relationships/hyperlink" Target="http://quote.morningstar.com/fund-filing/Annual-Report/2014/3/31/t.aspx?t=EGRYX&amp;ft=N-CSR/A&amp;d=de9c6a90a578f4541e88c3784d6f961b" TargetMode="External"/><Relationship Id="rId1" Type="http://schemas.openxmlformats.org/officeDocument/2006/relationships/hyperlink" Target="http://portfolios.morningstar.com/fund/summary?t=PRRXX&amp;region=usa&amp;culture=en-US" TargetMode="External"/><Relationship Id="rId6" Type="http://schemas.openxmlformats.org/officeDocument/2006/relationships/hyperlink" Target="http://quote.morningstar.com/fund-filing/Semi-Annual-Report/2014/4/30/t.aspx?t=VGTSX&amp;ft=N-CSRS&amp;d=016e2f25b188257b7a026036f52b664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quote.morningstar.com/fund-filing/Annual-Report/2014/2/28/t.aspx?t=PRFHX&amp;ft=N-CSR&amp;d=6fbffe1e327d099f4cda153a5ac24c9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quote.morningstar.com/fund-filing/Semi-Annual-Report/2014/4/30/t.aspx?t=PRASX&amp;ft=N-CSRS&amp;d=63282f35c6dbb28b5e3ffd722b408cbf" TargetMode="External"/><Relationship Id="rId9" Type="http://schemas.openxmlformats.org/officeDocument/2006/relationships/hyperlink" Target="http://quote.morningstar.com/fund-filing/Annual-Report/2014/2/28/t.aspx?t=PATAX&amp;ft=N-CSR&amp;d=226ad48397593f9e988999ce4064bda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53"/>
  <sheetViews>
    <sheetView tabSelected="1" zoomScale="50" zoomScaleNormal="50" workbookViewId="0">
      <pane ySplit="1" topLeftCell="A2" activePane="bottomLeft" state="frozen"/>
      <selection pane="bottomLeft" activeCell="I11" sqref="I11"/>
    </sheetView>
  </sheetViews>
  <sheetFormatPr defaultRowHeight="28.5" x14ac:dyDescent="0.45"/>
  <cols>
    <col min="1" max="1" width="9.140625" style="29" customWidth="1"/>
    <col min="2" max="2" width="72.85546875" style="29" customWidth="1"/>
    <col min="3" max="3" width="16.28515625" style="93" customWidth="1"/>
    <col min="4" max="50" width="7.7109375" style="31" customWidth="1"/>
    <col min="51" max="51" width="27.140625" style="30" customWidth="1"/>
    <col min="52" max="52" width="24.28515625" style="30" customWidth="1"/>
    <col min="53" max="53" width="29.5703125" style="30" customWidth="1"/>
    <col min="54" max="54" width="31.42578125" style="30" customWidth="1"/>
    <col min="55" max="55" width="24.28515625" style="29" customWidth="1"/>
    <col min="56" max="58" width="24.28515625" style="29" hidden="1" customWidth="1"/>
    <col min="59" max="59" width="24.28515625" style="30" hidden="1" customWidth="1"/>
    <col min="60" max="61" width="24.28515625" style="37" hidden="1" customWidth="1"/>
    <col min="62" max="62" width="24.28515625" style="38" hidden="1" customWidth="1"/>
    <col min="63" max="63" width="27.140625" style="43" customWidth="1"/>
    <col min="64" max="64" width="33.42578125" style="29" customWidth="1"/>
    <col min="65" max="65" width="12.5703125" style="29" customWidth="1"/>
    <col min="66" max="66" width="13.85546875" style="29" customWidth="1"/>
    <col min="67" max="71" width="8.140625" style="29" customWidth="1"/>
    <col min="72" max="72" width="8.140625" style="44" customWidth="1"/>
    <col min="73" max="99" width="8.140625" style="43" customWidth="1"/>
    <col min="100" max="174" width="9.140625" style="43"/>
    <col min="175" max="16384" width="9.140625" style="29"/>
  </cols>
  <sheetData>
    <row r="1" spans="1:174" s="13" customFormat="1" ht="294" customHeight="1" thickBot="1" x14ac:dyDescent="0.45">
      <c r="A1" s="3" t="s">
        <v>16</v>
      </c>
      <c r="B1" s="2" t="s">
        <v>109</v>
      </c>
      <c r="C1" s="87" t="s">
        <v>17</v>
      </c>
      <c r="D1" s="4" t="s">
        <v>18</v>
      </c>
      <c r="E1" s="52" t="s">
        <v>70</v>
      </c>
      <c r="F1" s="5" t="s">
        <v>19</v>
      </c>
      <c r="G1" s="5" t="s">
        <v>20</v>
      </c>
      <c r="H1" s="5" t="s">
        <v>71</v>
      </c>
      <c r="I1" s="5" t="s">
        <v>73</v>
      </c>
      <c r="J1" s="5" t="s">
        <v>21</v>
      </c>
      <c r="K1" s="5" t="s">
        <v>22</v>
      </c>
      <c r="L1" s="5" t="s">
        <v>42</v>
      </c>
      <c r="M1" s="5" t="s">
        <v>23</v>
      </c>
      <c r="N1" s="5" t="s">
        <v>62</v>
      </c>
      <c r="O1" s="5" t="s">
        <v>24</v>
      </c>
      <c r="P1" s="5" t="s">
        <v>63</v>
      </c>
      <c r="Q1" s="5" t="s">
        <v>72</v>
      </c>
      <c r="R1" s="5" t="s">
        <v>25</v>
      </c>
      <c r="S1" s="5" t="s">
        <v>108</v>
      </c>
      <c r="T1" s="5" t="s">
        <v>64</v>
      </c>
      <c r="U1" s="5" t="s">
        <v>26</v>
      </c>
      <c r="V1" s="5" t="s">
        <v>27</v>
      </c>
      <c r="W1" s="5" t="s">
        <v>46</v>
      </c>
      <c r="X1" s="5" t="s">
        <v>28</v>
      </c>
      <c r="Y1" s="5" t="s">
        <v>53</v>
      </c>
      <c r="Z1" s="5" t="s">
        <v>65</v>
      </c>
      <c r="AA1" s="5" t="s">
        <v>29</v>
      </c>
      <c r="AB1" s="5" t="s">
        <v>30</v>
      </c>
      <c r="AC1" s="5" t="s">
        <v>74</v>
      </c>
      <c r="AD1" s="5" t="s">
        <v>31</v>
      </c>
      <c r="AE1" s="5" t="s">
        <v>32</v>
      </c>
      <c r="AF1" s="5" t="s">
        <v>66</v>
      </c>
      <c r="AG1" s="5" t="s">
        <v>54</v>
      </c>
      <c r="AH1" s="5" t="s">
        <v>50</v>
      </c>
      <c r="AI1" s="5" t="s">
        <v>33</v>
      </c>
      <c r="AJ1" s="5" t="s">
        <v>34</v>
      </c>
      <c r="AK1" s="5" t="s">
        <v>51</v>
      </c>
      <c r="AL1" s="5" t="s">
        <v>43</v>
      </c>
      <c r="AM1" s="5" t="s">
        <v>35</v>
      </c>
      <c r="AN1" s="6" t="s">
        <v>61</v>
      </c>
      <c r="AO1" s="6" t="s">
        <v>36</v>
      </c>
      <c r="AP1" s="6" t="s">
        <v>44</v>
      </c>
      <c r="AQ1" s="6" t="s">
        <v>67</v>
      </c>
      <c r="AR1" s="6" t="s">
        <v>68</v>
      </c>
      <c r="AS1" s="6" t="s">
        <v>69</v>
      </c>
      <c r="AT1" s="6" t="s">
        <v>37</v>
      </c>
      <c r="AU1" s="6" t="s">
        <v>38</v>
      </c>
      <c r="AV1" s="6" t="s">
        <v>45</v>
      </c>
      <c r="AW1" s="6" t="s">
        <v>39</v>
      </c>
      <c r="AX1" s="7" t="s">
        <v>40</v>
      </c>
      <c r="AY1" s="8" t="s">
        <v>59</v>
      </c>
      <c r="AZ1" s="9" t="s">
        <v>58</v>
      </c>
      <c r="BA1" s="9" t="s">
        <v>57</v>
      </c>
      <c r="BB1" s="9" t="s">
        <v>56</v>
      </c>
      <c r="BC1" s="10" t="s">
        <v>0</v>
      </c>
      <c r="BD1" s="10" t="s">
        <v>1</v>
      </c>
      <c r="BE1" s="10" t="s">
        <v>2</v>
      </c>
      <c r="BF1" s="10" t="s">
        <v>3</v>
      </c>
      <c r="BG1" s="11" t="s">
        <v>4</v>
      </c>
      <c r="BH1" s="10" t="s">
        <v>5</v>
      </c>
      <c r="BI1" s="10" t="s">
        <v>55</v>
      </c>
      <c r="BJ1" s="11" t="s">
        <v>60</v>
      </c>
      <c r="BK1" s="46" t="s">
        <v>41</v>
      </c>
      <c r="BL1" s="12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</row>
    <row r="2" spans="1:174" s="19" customFormat="1" ht="29.25" customHeight="1" thickBot="1" x14ac:dyDescent="0.45">
      <c r="A2" s="14"/>
      <c r="B2" s="15" t="s">
        <v>47</v>
      </c>
      <c r="C2" s="94"/>
      <c r="D2" s="106" t="s">
        <v>110</v>
      </c>
      <c r="E2" s="16" t="s">
        <v>48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7"/>
      <c r="U2" s="17"/>
      <c r="V2" s="17"/>
      <c r="W2" s="17"/>
      <c r="X2" s="17"/>
      <c r="Y2" s="17"/>
      <c r="Z2" s="17"/>
      <c r="AA2" s="17"/>
      <c r="AB2" s="17"/>
      <c r="AC2" s="18"/>
      <c r="AD2" s="18"/>
      <c r="AE2" s="17"/>
      <c r="AF2" s="17"/>
      <c r="AG2" s="17"/>
      <c r="AH2" s="17"/>
      <c r="AI2" s="17"/>
      <c r="AJ2" s="17"/>
      <c r="AK2" s="17"/>
      <c r="AL2" s="17"/>
      <c r="AM2" s="17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39" t="s">
        <v>6</v>
      </c>
      <c r="AZ2" s="40" t="s">
        <v>7</v>
      </c>
      <c r="BA2" s="40" t="s">
        <v>8</v>
      </c>
      <c r="BB2" s="40" t="s">
        <v>9</v>
      </c>
      <c r="BC2" s="40" t="s">
        <v>10</v>
      </c>
      <c r="BD2" s="40" t="s">
        <v>11</v>
      </c>
      <c r="BE2" s="40" t="s">
        <v>12</v>
      </c>
      <c r="BF2" s="40" t="s">
        <v>13</v>
      </c>
      <c r="BG2" s="40" t="s">
        <v>14</v>
      </c>
      <c r="BH2" s="40" t="s">
        <v>15</v>
      </c>
      <c r="BI2" s="40"/>
      <c r="BJ2" s="45"/>
      <c r="BK2" s="46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</row>
    <row r="3" spans="1:174" s="1" customFormat="1" ht="24" customHeight="1" x14ac:dyDescent="0.25">
      <c r="A3" s="20"/>
      <c r="B3" s="65" t="s">
        <v>49</v>
      </c>
      <c r="C3" s="88"/>
      <c r="D3" s="23"/>
      <c r="E3" s="5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2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2"/>
      <c r="BK3" s="50"/>
      <c r="BT3" s="71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</row>
    <row r="4" spans="1:174" s="62" customFormat="1" ht="24" customHeight="1" x14ac:dyDescent="0.35">
      <c r="A4" s="66"/>
      <c r="B4" s="65" t="s">
        <v>76</v>
      </c>
      <c r="C4" s="51" t="s">
        <v>75</v>
      </c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6"/>
      <c r="AY4" s="57"/>
      <c r="AZ4" s="58">
        <v>50000</v>
      </c>
      <c r="BA4" s="58"/>
      <c r="BB4" s="58"/>
      <c r="BC4" s="58"/>
      <c r="BD4" s="59"/>
      <c r="BE4" s="59"/>
      <c r="BF4" s="59"/>
      <c r="BG4" s="60"/>
      <c r="BH4" s="59"/>
      <c r="BI4" s="59"/>
      <c r="BJ4" s="60"/>
      <c r="BK4" s="61">
        <f t="shared" ref="BK4:BK8" si="0">SUM(AY4:BJ4)</f>
        <v>50000</v>
      </c>
      <c r="BT4" s="63"/>
    </row>
    <row r="5" spans="1:174" s="62" customFormat="1" ht="24" customHeight="1" x14ac:dyDescent="0.35">
      <c r="A5" s="66"/>
      <c r="B5" s="65" t="s">
        <v>77</v>
      </c>
      <c r="C5" s="89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6"/>
      <c r="AY5" s="57"/>
      <c r="AZ5" s="58"/>
      <c r="BA5" s="58"/>
      <c r="BB5" s="58">
        <v>250000</v>
      </c>
      <c r="BC5" s="58"/>
      <c r="BD5" s="59"/>
      <c r="BE5" s="59"/>
      <c r="BF5" s="59"/>
      <c r="BG5" s="60"/>
      <c r="BH5" s="59"/>
      <c r="BI5" s="59"/>
      <c r="BJ5" s="60"/>
      <c r="BK5" s="61">
        <f t="shared" si="0"/>
        <v>250000</v>
      </c>
      <c r="BT5" s="63"/>
    </row>
    <row r="6" spans="1:174" s="62" customFormat="1" ht="24" customHeight="1" x14ac:dyDescent="0.45">
      <c r="A6" s="66"/>
      <c r="B6" s="65" t="s">
        <v>78</v>
      </c>
      <c r="C6" s="102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6"/>
      <c r="AY6" s="57">
        <v>15000</v>
      </c>
      <c r="AZ6" s="58"/>
      <c r="BA6" s="58"/>
      <c r="BB6" s="58"/>
      <c r="BC6" s="58"/>
      <c r="BD6" s="59"/>
      <c r="BE6" s="59"/>
      <c r="BF6" s="59"/>
      <c r="BG6" s="60"/>
      <c r="BH6" s="59"/>
      <c r="BI6" s="59"/>
      <c r="BJ6" s="60"/>
      <c r="BK6" s="61">
        <f t="shared" si="0"/>
        <v>15000</v>
      </c>
      <c r="BT6" s="63"/>
    </row>
    <row r="7" spans="1:174" s="62" customFormat="1" ht="24" customHeight="1" x14ac:dyDescent="0.35">
      <c r="A7" s="66"/>
      <c r="B7" s="65" t="s">
        <v>79</v>
      </c>
      <c r="C7" s="51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6"/>
      <c r="AY7" s="57">
        <v>15000</v>
      </c>
      <c r="AZ7" s="58"/>
      <c r="BA7" s="58"/>
      <c r="BB7" s="58"/>
      <c r="BC7" s="58"/>
      <c r="BD7" s="59"/>
      <c r="BE7" s="59"/>
      <c r="BF7" s="59"/>
      <c r="BG7" s="60"/>
      <c r="BH7" s="59"/>
      <c r="BI7" s="59"/>
      <c r="BJ7" s="60"/>
      <c r="BK7" s="61">
        <f t="shared" si="0"/>
        <v>15000</v>
      </c>
      <c r="BT7" s="63"/>
    </row>
    <row r="8" spans="1:174" s="62" customFormat="1" ht="24" customHeight="1" x14ac:dyDescent="0.45">
      <c r="A8" s="68"/>
      <c r="B8" s="65" t="s">
        <v>80</v>
      </c>
      <c r="C8" s="102" t="s">
        <v>81</v>
      </c>
      <c r="D8" s="54"/>
      <c r="E8" s="55"/>
      <c r="F8" s="55"/>
      <c r="G8" s="55" t="s">
        <v>52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6"/>
      <c r="AY8" s="57"/>
      <c r="AZ8" s="58">
        <v>50000</v>
      </c>
      <c r="BA8" s="58"/>
      <c r="BB8" s="58"/>
      <c r="BC8" s="58"/>
      <c r="BD8" s="59"/>
      <c r="BE8" s="59"/>
      <c r="BF8" s="59"/>
      <c r="BG8" s="60"/>
      <c r="BH8" s="59"/>
      <c r="BI8" s="59"/>
      <c r="BJ8" s="60"/>
      <c r="BK8" s="61">
        <f t="shared" si="0"/>
        <v>50000</v>
      </c>
      <c r="BT8" s="63"/>
    </row>
    <row r="9" spans="1:174" s="62" customFormat="1" ht="24" customHeight="1" x14ac:dyDescent="0.25">
      <c r="A9" s="68"/>
      <c r="B9" s="65" t="s">
        <v>82</v>
      </c>
      <c r="C9" s="51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6"/>
      <c r="AY9" s="57"/>
      <c r="AZ9" s="58">
        <v>50000</v>
      </c>
      <c r="BA9" s="58"/>
      <c r="BB9" s="58"/>
      <c r="BC9" s="58"/>
      <c r="BD9" s="59"/>
      <c r="BE9" s="59"/>
      <c r="BF9" s="59"/>
      <c r="BG9" s="60"/>
      <c r="BH9" s="59"/>
      <c r="BJ9" s="72"/>
      <c r="BK9" s="61">
        <f>SUM(AY9:BJ9)</f>
        <v>50000</v>
      </c>
      <c r="BT9" s="63"/>
    </row>
    <row r="10" spans="1:174" s="62" customFormat="1" ht="24" customHeight="1" x14ac:dyDescent="0.35">
      <c r="A10" s="66"/>
      <c r="B10" s="65" t="s">
        <v>83</v>
      </c>
      <c r="C10" s="51" t="s">
        <v>84</v>
      </c>
      <c r="D10" s="54"/>
      <c r="E10" s="55"/>
      <c r="F10" s="55"/>
      <c r="G10" s="55"/>
      <c r="H10" s="55"/>
      <c r="I10" s="55"/>
      <c r="J10" s="55"/>
      <c r="K10" s="55"/>
      <c r="L10" s="55" t="s">
        <v>52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 t="s">
        <v>52</v>
      </c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6"/>
      <c r="AY10" s="57"/>
      <c r="AZ10" s="58">
        <v>50000</v>
      </c>
      <c r="BA10" s="58"/>
      <c r="BB10" s="58"/>
      <c r="BC10" s="58"/>
      <c r="BD10" s="59"/>
      <c r="BE10" s="59"/>
      <c r="BF10" s="59"/>
      <c r="BG10" s="60"/>
      <c r="BH10" s="59"/>
      <c r="BI10" s="59"/>
      <c r="BJ10" s="60"/>
      <c r="BK10" s="61">
        <f t="shared" ref="BK10:BK28" si="1">SUM(AY10:BJ10)</f>
        <v>50000</v>
      </c>
      <c r="BT10" s="63"/>
    </row>
    <row r="11" spans="1:174" s="62" customFormat="1" ht="24" customHeight="1" x14ac:dyDescent="0.25">
      <c r="A11" s="69"/>
      <c r="B11" s="65" t="s">
        <v>85</v>
      </c>
      <c r="C11" s="51" t="s">
        <v>86</v>
      </c>
      <c r="D11" s="54"/>
      <c r="E11" s="55"/>
      <c r="F11" s="55"/>
      <c r="G11" s="55"/>
      <c r="H11" s="55"/>
      <c r="I11" s="55"/>
      <c r="J11" s="55"/>
      <c r="K11" s="55"/>
      <c r="L11" s="55" t="s">
        <v>52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 t="s">
        <v>52</v>
      </c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57"/>
      <c r="AZ11" s="58">
        <v>50000</v>
      </c>
      <c r="BA11" s="58"/>
      <c r="BB11" s="58"/>
      <c r="BC11" s="58"/>
      <c r="BD11" s="59"/>
      <c r="BE11" s="59"/>
      <c r="BF11" s="59"/>
      <c r="BG11" s="60"/>
      <c r="BH11" s="59"/>
      <c r="BI11" s="59"/>
      <c r="BJ11" s="60"/>
      <c r="BK11" s="61">
        <f t="shared" si="1"/>
        <v>50000</v>
      </c>
      <c r="BT11" s="63"/>
    </row>
    <row r="12" spans="1:174" s="62" customFormat="1" ht="24" customHeight="1" x14ac:dyDescent="0.25">
      <c r="A12" s="69"/>
      <c r="B12" s="65" t="s">
        <v>87</v>
      </c>
      <c r="C12" s="51" t="s">
        <v>88</v>
      </c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6"/>
      <c r="AY12" s="57">
        <v>15000</v>
      </c>
      <c r="AZ12" s="58"/>
      <c r="BA12" s="58"/>
      <c r="BB12" s="58"/>
      <c r="BC12" s="58"/>
      <c r="BD12" s="59"/>
      <c r="BE12" s="59"/>
      <c r="BF12" s="59"/>
      <c r="BG12" s="60"/>
      <c r="BH12" s="59"/>
      <c r="BI12" s="59"/>
      <c r="BJ12" s="60"/>
      <c r="BK12" s="61">
        <f t="shared" si="1"/>
        <v>15000</v>
      </c>
      <c r="BT12" s="63"/>
    </row>
    <row r="13" spans="1:174" s="62" customFormat="1" ht="24" customHeight="1" x14ac:dyDescent="0.35">
      <c r="A13" s="64"/>
      <c r="B13" s="65" t="s">
        <v>89</v>
      </c>
      <c r="C13" s="51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6"/>
      <c r="AY13" s="57">
        <v>15000</v>
      </c>
      <c r="AZ13" s="58"/>
      <c r="BA13" s="58"/>
      <c r="BB13" s="58"/>
      <c r="BC13" s="58"/>
      <c r="BD13" s="59"/>
      <c r="BE13" s="59"/>
      <c r="BF13" s="59"/>
      <c r="BG13" s="60"/>
      <c r="BH13" s="59"/>
      <c r="BI13" s="59"/>
      <c r="BJ13" s="60"/>
      <c r="BK13" s="61">
        <f t="shared" si="1"/>
        <v>15000</v>
      </c>
      <c r="BT13" s="63"/>
    </row>
    <row r="14" spans="1:174" s="62" customFormat="1" ht="24" customHeight="1" x14ac:dyDescent="0.25">
      <c r="A14" s="69"/>
      <c r="B14" s="65" t="s">
        <v>90</v>
      </c>
      <c r="C14" s="51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6"/>
      <c r="AY14" s="57"/>
      <c r="AZ14" s="58">
        <v>50000</v>
      </c>
      <c r="BA14" s="58"/>
      <c r="BB14" s="58"/>
      <c r="BC14" s="58"/>
      <c r="BD14" s="59"/>
      <c r="BE14" s="59"/>
      <c r="BF14" s="59"/>
      <c r="BG14" s="60"/>
      <c r="BH14" s="59"/>
      <c r="BI14" s="59"/>
      <c r="BJ14" s="60"/>
      <c r="BK14" s="61">
        <f t="shared" si="1"/>
        <v>50000</v>
      </c>
      <c r="BT14" s="63"/>
    </row>
    <row r="15" spans="1:174" s="62" customFormat="1" ht="24" customHeight="1" x14ac:dyDescent="0.35">
      <c r="A15" s="64"/>
      <c r="B15" s="65" t="s">
        <v>91</v>
      </c>
      <c r="C15" s="51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6"/>
      <c r="AY15" s="57"/>
      <c r="AZ15" s="58"/>
      <c r="BA15" s="58"/>
      <c r="BB15" s="58">
        <v>250000</v>
      </c>
      <c r="BC15" s="58"/>
      <c r="BD15" s="59"/>
      <c r="BE15" s="59"/>
      <c r="BF15" s="59"/>
      <c r="BG15" s="60"/>
      <c r="BH15" s="59"/>
      <c r="BI15" s="59"/>
      <c r="BJ15" s="60"/>
      <c r="BK15" s="61">
        <f t="shared" si="1"/>
        <v>250000</v>
      </c>
      <c r="BT15" s="63"/>
    </row>
    <row r="16" spans="1:174" s="62" customFormat="1" ht="24" customHeight="1" x14ac:dyDescent="0.25">
      <c r="A16" s="69"/>
      <c r="B16" s="65" t="s">
        <v>92</v>
      </c>
      <c r="C16" s="103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57"/>
      <c r="AZ16" s="58">
        <v>50000</v>
      </c>
      <c r="BA16" s="58"/>
      <c r="BB16" s="58"/>
      <c r="BC16" s="58"/>
      <c r="BD16" s="59"/>
      <c r="BE16" s="59"/>
      <c r="BF16" s="59"/>
      <c r="BG16" s="60"/>
      <c r="BH16" s="59"/>
      <c r="BI16" s="59"/>
      <c r="BJ16" s="60"/>
      <c r="BK16" s="61">
        <f t="shared" si="1"/>
        <v>50000</v>
      </c>
      <c r="BL16" s="70"/>
      <c r="BT16" s="63"/>
    </row>
    <row r="17" spans="1:72" s="62" customFormat="1" ht="24" customHeight="1" x14ac:dyDescent="0.35">
      <c r="A17" s="64"/>
      <c r="B17" s="65" t="s">
        <v>93</v>
      </c>
      <c r="C17" s="51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6"/>
      <c r="AY17" s="57">
        <v>15000</v>
      </c>
      <c r="AZ17" s="58"/>
      <c r="BA17" s="58"/>
      <c r="BB17" s="58"/>
      <c r="BC17" s="58"/>
      <c r="BD17" s="59"/>
      <c r="BE17" s="59"/>
      <c r="BF17" s="59"/>
      <c r="BG17" s="60"/>
      <c r="BH17" s="59"/>
      <c r="BI17" s="59"/>
      <c r="BJ17" s="60"/>
      <c r="BK17" s="61">
        <f t="shared" si="1"/>
        <v>15000</v>
      </c>
      <c r="BT17" s="63"/>
    </row>
    <row r="18" spans="1:72" s="62" customFormat="1" ht="24" customHeight="1" x14ac:dyDescent="0.25">
      <c r="A18" s="73"/>
      <c r="B18" s="65" t="s">
        <v>94</v>
      </c>
      <c r="C18" s="51" t="s">
        <v>95</v>
      </c>
      <c r="D18" s="54" t="s">
        <v>52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 t="s">
        <v>52</v>
      </c>
      <c r="AL18" s="55"/>
      <c r="AM18" s="55"/>
      <c r="AN18" s="55"/>
      <c r="AO18" s="55"/>
      <c r="AP18" s="55"/>
      <c r="AQ18" s="55"/>
      <c r="AR18" s="55" t="s">
        <v>52</v>
      </c>
      <c r="AS18" s="55"/>
      <c r="AT18" s="55"/>
      <c r="AU18" s="55"/>
      <c r="AV18" s="55"/>
      <c r="AW18" s="55"/>
      <c r="AX18" s="56"/>
      <c r="AY18" s="57"/>
      <c r="AZ18" s="58">
        <v>50000</v>
      </c>
      <c r="BA18" s="58"/>
      <c r="BB18" s="58"/>
      <c r="BC18" s="58"/>
      <c r="BD18" s="59"/>
      <c r="BE18" s="59"/>
      <c r="BF18" s="59"/>
      <c r="BG18" s="60"/>
      <c r="BH18" s="59"/>
      <c r="BI18" s="59"/>
      <c r="BJ18" s="60"/>
      <c r="BK18" s="61">
        <f t="shared" si="1"/>
        <v>50000</v>
      </c>
      <c r="BT18" s="63"/>
    </row>
    <row r="19" spans="1:72" s="62" customFormat="1" ht="24" customHeight="1" x14ac:dyDescent="0.25">
      <c r="A19" s="73"/>
      <c r="B19" s="65" t="s">
        <v>96</v>
      </c>
      <c r="C19" s="51" t="s">
        <v>97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 t="s">
        <v>52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57"/>
      <c r="AZ19" s="58">
        <v>50000</v>
      </c>
      <c r="BA19" s="58"/>
      <c r="BB19" s="58"/>
      <c r="BC19" s="58"/>
      <c r="BD19" s="59"/>
      <c r="BE19" s="59"/>
      <c r="BF19" s="59"/>
      <c r="BG19" s="60"/>
      <c r="BH19" s="59"/>
      <c r="BI19" s="59"/>
      <c r="BJ19" s="60"/>
      <c r="BK19" s="61">
        <f t="shared" si="1"/>
        <v>50000</v>
      </c>
      <c r="BT19" s="63"/>
    </row>
    <row r="20" spans="1:72" s="62" customFormat="1" ht="24" customHeight="1" x14ac:dyDescent="0.25">
      <c r="A20" s="73"/>
      <c r="B20" s="65" t="s">
        <v>98</v>
      </c>
      <c r="C20" s="51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57"/>
      <c r="AZ20" s="58"/>
      <c r="BA20" s="58"/>
      <c r="BB20" s="58"/>
      <c r="BC20" s="58">
        <v>500000</v>
      </c>
      <c r="BD20" s="59"/>
      <c r="BE20" s="59"/>
      <c r="BF20" s="59"/>
      <c r="BG20" s="60"/>
      <c r="BH20" s="59"/>
      <c r="BI20" s="59"/>
      <c r="BJ20" s="60"/>
      <c r="BK20" s="61">
        <f t="shared" si="1"/>
        <v>500000</v>
      </c>
      <c r="BT20" s="63"/>
    </row>
    <row r="21" spans="1:72" s="62" customFormat="1" ht="24" customHeight="1" x14ac:dyDescent="0.25">
      <c r="A21" s="73"/>
      <c r="B21" s="65" t="s">
        <v>99</v>
      </c>
      <c r="C21" s="51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57">
        <v>15000</v>
      </c>
      <c r="AZ21" s="58"/>
      <c r="BA21" s="58"/>
      <c r="BB21" s="58"/>
      <c r="BC21" s="58"/>
      <c r="BD21" s="59"/>
      <c r="BE21" s="59"/>
      <c r="BF21" s="59"/>
      <c r="BG21" s="60"/>
      <c r="BH21" s="59"/>
      <c r="BI21" s="59"/>
      <c r="BJ21" s="60"/>
      <c r="BK21" s="61">
        <f t="shared" si="1"/>
        <v>15000</v>
      </c>
      <c r="BT21" s="63"/>
    </row>
    <row r="22" spans="1:72" s="62" customFormat="1" ht="24" customHeight="1" x14ac:dyDescent="0.45">
      <c r="A22" s="73"/>
      <c r="B22" s="65" t="s">
        <v>100</v>
      </c>
      <c r="C22" s="102" t="s">
        <v>101</v>
      </c>
      <c r="D22" s="54" t="s">
        <v>52</v>
      </c>
      <c r="E22" s="55" t="s">
        <v>52</v>
      </c>
      <c r="F22" s="55"/>
      <c r="G22" s="55"/>
      <c r="H22" s="55" t="s">
        <v>52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 t="s">
        <v>52</v>
      </c>
      <c r="V22" s="55" t="s">
        <v>52</v>
      </c>
      <c r="W22" s="55" t="s">
        <v>52</v>
      </c>
      <c r="X22" s="55"/>
      <c r="Y22" s="55"/>
      <c r="Z22" s="55"/>
      <c r="AA22" s="55" t="s">
        <v>52</v>
      </c>
      <c r="AB22" s="55"/>
      <c r="AC22" s="55" t="s">
        <v>52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 t="s">
        <v>52</v>
      </c>
      <c r="AO22" s="55"/>
      <c r="AP22" s="55"/>
      <c r="AQ22" s="55"/>
      <c r="AR22" s="55" t="s">
        <v>52</v>
      </c>
      <c r="AS22" s="55"/>
      <c r="AT22" s="55"/>
      <c r="AU22" s="55" t="s">
        <v>52</v>
      </c>
      <c r="AV22" s="55" t="s">
        <v>52</v>
      </c>
      <c r="AW22" s="55"/>
      <c r="AX22" s="56"/>
      <c r="AY22" s="57"/>
      <c r="AZ22" s="58">
        <v>50000</v>
      </c>
      <c r="BA22" s="58"/>
      <c r="BB22" s="58"/>
      <c r="BC22" s="58"/>
      <c r="BD22" s="59"/>
      <c r="BE22" s="59"/>
      <c r="BF22" s="59"/>
      <c r="BG22" s="60"/>
      <c r="BH22" s="59"/>
      <c r="BI22" s="59"/>
      <c r="BJ22" s="60"/>
      <c r="BK22" s="61">
        <f t="shared" si="1"/>
        <v>50000</v>
      </c>
      <c r="BT22" s="63"/>
    </row>
    <row r="23" spans="1:72" s="62" customFormat="1" ht="24" customHeight="1" x14ac:dyDescent="0.25">
      <c r="A23" s="73"/>
      <c r="B23" s="65" t="s">
        <v>102</v>
      </c>
      <c r="C23" s="51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6"/>
      <c r="AY23" s="57"/>
      <c r="AZ23" s="58"/>
      <c r="BA23" s="58"/>
      <c r="BB23" s="58"/>
      <c r="BC23" s="58">
        <v>500000</v>
      </c>
      <c r="BD23" s="59"/>
      <c r="BE23" s="59"/>
      <c r="BF23" s="59"/>
      <c r="BG23" s="60"/>
      <c r="BH23" s="59"/>
      <c r="BI23" s="59"/>
      <c r="BJ23" s="60"/>
      <c r="BK23" s="61">
        <f t="shared" si="1"/>
        <v>500000</v>
      </c>
      <c r="BT23" s="63"/>
    </row>
    <row r="24" spans="1:72" s="62" customFormat="1" ht="24" customHeight="1" x14ac:dyDescent="0.25">
      <c r="A24" s="73"/>
      <c r="B24" s="65" t="s">
        <v>103</v>
      </c>
      <c r="C24" s="51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6"/>
      <c r="AY24" s="57">
        <v>1000</v>
      </c>
      <c r="AZ24" s="58"/>
      <c r="BA24" s="58"/>
      <c r="BB24" s="58"/>
      <c r="BC24" s="58"/>
      <c r="BD24" s="59"/>
      <c r="BE24" s="59"/>
      <c r="BF24" s="59"/>
      <c r="BG24" s="60"/>
      <c r="BH24" s="59"/>
      <c r="BI24" s="59"/>
      <c r="BJ24" s="60"/>
      <c r="BK24" s="61">
        <f t="shared" si="1"/>
        <v>1000</v>
      </c>
      <c r="BT24" s="63"/>
    </row>
    <row r="25" spans="1:72" s="62" customFormat="1" ht="24" customHeight="1" x14ac:dyDescent="0.25">
      <c r="A25" s="73"/>
      <c r="B25" s="65" t="s">
        <v>104</v>
      </c>
      <c r="C25" s="51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6"/>
      <c r="AY25" s="57">
        <v>1000</v>
      </c>
      <c r="AZ25" s="58"/>
      <c r="BA25" s="58"/>
      <c r="BB25" s="58"/>
      <c r="BC25" s="58"/>
      <c r="BD25" s="59"/>
      <c r="BE25" s="59"/>
      <c r="BF25" s="59"/>
      <c r="BG25" s="60"/>
      <c r="BH25" s="59"/>
      <c r="BI25" s="59"/>
      <c r="BJ25" s="60"/>
      <c r="BK25" s="61">
        <f t="shared" si="1"/>
        <v>1000</v>
      </c>
      <c r="BT25" s="63"/>
    </row>
    <row r="26" spans="1:72" s="62" customFormat="1" ht="24" customHeight="1" x14ac:dyDescent="0.25">
      <c r="A26" s="73"/>
      <c r="B26" s="65" t="s">
        <v>105</v>
      </c>
      <c r="C26" s="51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6"/>
      <c r="AY26" s="57"/>
      <c r="AZ26" s="58"/>
      <c r="BA26" s="58">
        <v>100000</v>
      </c>
      <c r="BB26" s="58"/>
      <c r="BC26" s="58"/>
      <c r="BD26" s="59"/>
      <c r="BE26" s="59"/>
      <c r="BF26" s="59"/>
      <c r="BG26" s="60"/>
      <c r="BH26" s="59"/>
      <c r="BI26" s="59"/>
      <c r="BJ26" s="60"/>
      <c r="BK26" s="61">
        <f t="shared" si="1"/>
        <v>100000</v>
      </c>
      <c r="BT26" s="63"/>
    </row>
    <row r="27" spans="1:72" s="62" customFormat="1" ht="24" customHeight="1" x14ac:dyDescent="0.25">
      <c r="A27" s="73"/>
      <c r="B27" s="65" t="s">
        <v>106</v>
      </c>
      <c r="C27" s="51" t="s">
        <v>107</v>
      </c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 t="s">
        <v>52</v>
      </c>
      <c r="AB27" s="55"/>
      <c r="AC27" s="55" t="s">
        <v>52</v>
      </c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 t="s">
        <v>52</v>
      </c>
      <c r="AO27" s="55"/>
      <c r="AP27" s="55"/>
      <c r="AQ27" s="55"/>
      <c r="AR27" s="55"/>
      <c r="AS27" s="55"/>
      <c r="AT27" s="55"/>
      <c r="AU27" s="55"/>
      <c r="AV27" s="55"/>
      <c r="AW27" s="55"/>
      <c r="AX27" s="56"/>
      <c r="AY27" s="57">
        <v>15000</v>
      </c>
      <c r="AZ27" s="58"/>
      <c r="BA27" s="58"/>
      <c r="BB27" s="58"/>
      <c r="BC27" s="58"/>
      <c r="BD27" s="59"/>
      <c r="BE27" s="59"/>
      <c r="BF27" s="59"/>
      <c r="BG27" s="60"/>
      <c r="BH27" s="59"/>
      <c r="BI27" s="59"/>
      <c r="BJ27" s="60"/>
      <c r="BK27" s="61">
        <f t="shared" si="1"/>
        <v>15000</v>
      </c>
      <c r="BT27" s="63"/>
    </row>
    <row r="28" spans="1:72" s="62" customFormat="1" ht="24" customHeight="1" x14ac:dyDescent="0.25">
      <c r="A28" s="73"/>
      <c r="B28" s="65"/>
      <c r="C28" s="51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6"/>
      <c r="AY28" s="57"/>
      <c r="AZ28" s="58"/>
      <c r="BA28" s="58"/>
      <c r="BB28" s="58"/>
      <c r="BC28" s="58"/>
      <c r="BD28" s="59"/>
      <c r="BE28" s="59"/>
      <c r="BF28" s="59"/>
      <c r="BG28" s="60"/>
      <c r="BH28" s="59"/>
      <c r="BI28" s="59"/>
      <c r="BJ28" s="60"/>
      <c r="BK28" s="61">
        <f t="shared" si="1"/>
        <v>0</v>
      </c>
      <c r="BT28" s="63"/>
    </row>
    <row r="29" spans="1:72" s="24" customFormat="1" ht="24" customHeight="1" thickBot="1" x14ac:dyDescent="0.4">
      <c r="A29" s="64"/>
      <c r="B29" s="65"/>
      <c r="C29" s="90"/>
      <c r="D29" s="3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6"/>
      <c r="AY29" s="74"/>
      <c r="AZ29" s="75"/>
      <c r="BA29" s="75"/>
      <c r="BB29" s="75"/>
      <c r="BC29" s="76"/>
      <c r="BD29" s="76"/>
      <c r="BE29" s="76"/>
      <c r="BF29" s="76"/>
      <c r="BG29" s="77"/>
      <c r="BH29" s="76"/>
      <c r="BI29" s="76"/>
      <c r="BJ29" s="77"/>
      <c r="BK29" s="47"/>
      <c r="BT29" s="71"/>
    </row>
    <row r="30" spans="1:72" s="24" customFormat="1" ht="24" customHeight="1" x14ac:dyDescent="0.35">
      <c r="A30" s="64"/>
      <c r="B30" s="65"/>
      <c r="C30" s="91"/>
      <c r="D30" s="95">
        <f>COUNTA(D4:D29)</f>
        <v>2</v>
      </c>
      <c r="E30" s="36">
        <f>COUNTA(E4:E29)</f>
        <v>1</v>
      </c>
      <c r="F30" s="36">
        <f t="shared" ref="F30:U30" si="2">COUNTA(F4:F29)</f>
        <v>0</v>
      </c>
      <c r="G30" s="36">
        <f t="shared" si="2"/>
        <v>1</v>
      </c>
      <c r="H30" s="36">
        <f t="shared" si="2"/>
        <v>1</v>
      </c>
      <c r="I30" s="36">
        <f t="shared" si="2"/>
        <v>0</v>
      </c>
      <c r="J30" s="36">
        <f t="shared" si="2"/>
        <v>0</v>
      </c>
      <c r="K30" s="36">
        <f t="shared" si="2"/>
        <v>0</v>
      </c>
      <c r="L30" s="36">
        <f t="shared" si="2"/>
        <v>2</v>
      </c>
      <c r="M30" s="36">
        <f t="shared" si="2"/>
        <v>0</v>
      </c>
      <c r="N30" s="36">
        <f t="shared" si="2"/>
        <v>0</v>
      </c>
      <c r="O30" s="36">
        <f t="shared" si="2"/>
        <v>0</v>
      </c>
      <c r="P30" s="36">
        <f t="shared" si="2"/>
        <v>0</v>
      </c>
      <c r="Q30" s="36">
        <f t="shared" si="2"/>
        <v>0</v>
      </c>
      <c r="R30" s="36">
        <f t="shared" si="2"/>
        <v>0</v>
      </c>
      <c r="S30" s="36">
        <f t="shared" si="2"/>
        <v>0</v>
      </c>
      <c r="T30" s="36">
        <f t="shared" si="2"/>
        <v>0</v>
      </c>
      <c r="U30" s="36">
        <f t="shared" si="2"/>
        <v>1</v>
      </c>
      <c r="V30" s="36">
        <f>COUNTA(V4:V29)</f>
        <v>1</v>
      </c>
      <c r="W30" s="36">
        <f>COUNTA(W4:W29)</f>
        <v>1</v>
      </c>
      <c r="X30" s="36">
        <f>COUNTA(X4:X29)</f>
        <v>0</v>
      </c>
      <c r="Y30" s="36">
        <f>COUNTA(Y4:Y29)</f>
        <v>0</v>
      </c>
      <c r="Z30" s="36">
        <f>COUNTA(Z4:Z29)</f>
        <v>0</v>
      </c>
      <c r="AA30" s="36">
        <f>COUNTA(AA4:AA29)</f>
        <v>2</v>
      </c>
      <c r="AB30" s="36">
        <f>COUNTA(AB4:AB29)</f>
        <v>2</v>
      </c>
      <c r="AC30" s="36">
        <f>COUNTA(AC4:AC29)</f>
        <v>2</v>
      </c>
      <c r="AD30" s="36">
        <f>COUNTA(AD4:AD29)</f>
        <v>0</v>
      </c>
      <c r="AE30" s="36">
        <f>COUNTA(AE4:AE29)</f>
        <v>0</v>
      </c>
      <c r="AF30" s="36">
        <f>COUNTA(AF4:AF29)</f>
        <v>0</v>
      </c>
      <c r="AG30" s="36">
        <f>COUNTA(AG4:AG29)</f>
        <v>0</v>
      </c>
      <c r="AH30" s="36">
        <f>COUNTA(AH4:AH29)</f>
        <v>0</v>
      </c>
      <c r="AI30" s="36">
        <f>COUNTA(AI4:AI29)</f>
        <v>0</v>
      </c>
      <c r="AJ30" s="36">
        <f>COUNTA(AJ4:AJ29)</f>
        <v>0</v>
      </c>
      <c r="AK30" s="36">
        <f>COUNTA(AK4:AK29)</f>
        <v>2</v>
      </c>
      <c r="AL30" s="36">
        <f>COUNTA(AL4:AL29)</f>
        <v>0</v>
      </c>
      <c r="AM30" s="36">
        <f>COUNTA(AM4:AM29)</f>
        <v>0</v>
      </c>
      <c r="AN30" s="36">
        <f>COUNTA(AN4:AN29)</f>
        <v>2</v>
      </c>
      <c r="AO30" s="36">
        <f>COUNTA(AO4:AO29)</f>
        <v>0</v>
      </c>
      <c r="AP30" s="36">
        <f>COUNTA(AP4:AP29)</f>
        <v>0</v>
      </c>
      <c r="AQ30" s="36">
        <f>COUNTA(AQ4:AQ29)</f>
        <v>0</v>
      </c>
      <c r="AR30" s="36">
        <f>COUNTA(AR4:AR29)</f>
        <v>2</v>
      </c>
      <c r="AS30" s="36">
        <f>COUNTA(AS4:AS29)</f>
        <v>0</v>
      </c>
      <c r="AT30" s="36">
        <f>COUNTA(AT4:AT29)</f>
        <v>0</v>
      </c>
      <c r="AU30" s="36">
        <f>COUNTA(AU4:AU29)</f>
        <v>1</v>
      </c>
      <c r="AV30" s="36">
        <f>COUNTA(AV4:AV29)</f>
        <v>1</v>
      </c>
      <c r="AW30" s="36">
        <f>COUNTA(AW4:AW29)</f>
        <v>0</v>
      </c>
      <c r="AX30" s="67">
        <f>COUNTA(AX4:AX29)</f>
        <v>0</v>
      </c>
      <c r="AY30" s="98">
        <f>SUM(AY4:AY29)</f>
        <v>107000</v>
      </c>
      <c r="AZ30" s="100">
        <f>SUM(AZ4:AZ29)</f>
        <v>500000</v>
      </c>
      <c r="BA30" s="99">
        <f>SUM(BA4:BA29)</f>
        <v>100000</v>
      </c>
      <c r="BB30" s="99">
        <f>SUM(BB4:BB29)</f>
        <v>500000</v>
      </c>
      <c r="BC30" s="101">
        <f>SUM(BC4:BC29)</f>
        <v>1000000</v>
      </c>
      <c r="BD30" s="78">
        <f>SUM(BD4:BD29)</f>
        <v>0</v>
      </c>
      <c r="BE30" s="79"/>
      <c r="BF30" s="79"/>
      <c r="BG30" s="80"/>
      <c r="BH30" s="79"/>
      <c r="BI30" s="79"/>
      <c r="BJ30" s="80"/>
      <c r="BK30" s="48">
        <f>SUM(BK4:BK29)</f>
        <v>2207000</v>
      </c>
      <c r="BL30" s="96"/>
    </row>
    <row r="31" spans="1:72" s="42" customFormat="1" ht="24" customHeight="1" thickBot="1" x14ac:dyDescent="0.4">
      <c r="A31" s="104"/>
      <c r="B31" s="105"/>
      <c r="C31" s="92"/>
      <c r="D31" s="35">
        <f>D30</f>
        <v>2</v>
      </c>
      <c r="E31" s="27">
        <f>D31+E30</f>
        <v>3</v>
      </c>
      <c r="F31" s="27">
        <f t="shared" ref="F31:U31" si="3">E31+F30</f>
        <v>3</v>
      </c>
      <c r="G31" s="27">
        <f t="shared" si="3"/>
        <v>4</v>
      </c>
      <c r="H31" s="27">
        <f t="shared" si="3"/>
        <v>5</v>
      </c>
      <c r="I31" s="27">
        <f t="shared" si="3"/>
        <v>5</v>
      </c>
      <c r="J31" s="27">
        <f t="shared" si="3"/>
        <v>5</v>
      </c>
      <c r="K31" s="27">
        <f t="shared" si="3"/>
        <v>5</v>
      </c>
      <c r="L31" s="27">
        <f t="shared" si="3"/>
        <v>7</v>
      </c>
      <c r="M31" s="27">
        <f t="shared" si="3"/>
        <v>7</v>
      </c>
      <c r="N31" s="27">
        <f t="shared" si="3"/>
        <v>7</v>
      </c>
      <c r="O31" s="27">
        <f t="shared" si="3"/>
        <v>7</v>
      </c>
      <c r="P31" s="27">
        <f t="shared" si="3"/>
        <v>7</v>
      </c>
      <c r="Q31" s="27">
        <f t="shared" si="3"/>
        <v>7</v>
      </c>
      <c r="R31" s="27">
        <f t="shared" si="3"/>
        <v>7</v>
      </c>
      <c r="S31" s="27">
        <f t="shared" si="3"/>
        <v>7</v>
      </c>
      <c r="T31" s="27">
        <f t="shared" si="3"/>
        <v>7</v>
      </c>
      <c r="U31" s="27">
        <f t="shared" si="3"/>
        <v>8</v>
      </c>
      <c r="V31" s="27">
        <f t="shared" ref="F31:AX31" si="4">U31+V30</f>
        <v>9</v>
      </c>
      <c r="W31" s="27">
        <f t="shared" si="4"/>
        <v>10</v>
      </c>
      <c r="X31" s="27">
        <f t="shared" si="4"/>
        <v>10</v>
      </c>
      <c r="Y31" s="27">
        <f t="shared" si="4"/>
        <v>10</v>
      </c>
      <c r="Z31" s="27">
        <f t="shared" si="4"/>
        <v>10</v>
      </c>
      <c r="AA31" s="27">
        <f t="shared" si="4"/>
        <v>12</v>
      </c>
      <c r="AB31" s="27">
        <f t="shared" si="4"/>
        <v>14</v>
      </c>
      <c r="AC31" s="27">
        <f t="shared" si="4"/>
        <v>16</v>
      </c>
      <c r="AD31" s="27">
        <f t="shared" si="4"/>
        <v>16</v>
      </c>
      <c r="AE31" s="27">
        <f t="shared" si="4"/>
        <v>16</v>
      </c>
      <c r="AF31" s="27">
        <f t="shared" si="4"/>
        <v>16</v>
      </c>
      <c r="AG31" s="27">
        <f t="shared" si="4"/>
        <v>16</v>
      </c>
      <c r="AH31" s="27">
        <f t="shared" si="4"/>
        <v>16</v>
      </c>
      <c r="AI31" s="27">
        <f t="shared" si="4"/>
        <v>16</v>
      </c>
      <c r="AJ31" s="27">
        <f t="shared" si="4"/>
        <v>16</v>
      </c>
      <c r="AK31" s="27">
        <f t="shared" si="4"/>
        <v>18</v>
      </c>
      <c r="AL31" s="27">
        <f t="shared" si="4"/>
        <v>18</v>
      </c>
      <c r="AM31" s="27">
        <f t="shared" si="4"/>
        <v>18</v>
      </c>
      <c r="AN31" s="27">
        <f t="shared" si="4"/>
        <v>20</v>
      </c>
      <c r="AO31" s="27">
        <f t="shared" si="4"/>
        <v>20</v>
      </c>
      <c r="AP31" s="27">
        <f t="shared" si="4"/>
        <v>20</v>
      </c>
      <c r="AQ31" s="27">
        <f t="shared" si="4"/>
        <v>20</v>
      </c>
      <c r="AR31" s="27">
        <f t="shared" si="4"/>
        <v>22</v>
      </c>
      <c r="AS31" s="27">
        <f t="shared" si="4"/>
        <v>22</v>
      </c>
      <c r="AT31" s="27">
        <f t="shared" si="4"/>
        <v>22</v>
      </c>
      <c r="AU31" s="27">
        <f t="shared" si="4"/>
        <v>23</v>
      </c>
      <c r="AV31" s="27">
        <f t="shared" si="4"/>
        <v>24</v>
      </c>
      <c r="AW31" s="27">
        <f t="shared" si="4"/>
        <v>24</v>
      </c>
      <c r="AX31" s="27">
        <f t="shared" si="4"/>
        <v>24</v>
      </c>
      <c r="AY31" s="81">
        <f>AY30</f>
        <v>107000</v>
      </c>
      <c r="AZ31" s="82">
        <f>AY31+AZ30</f>
        <v>607000</v>
      </c>
      <c r="BA31" s="82">
        <f>AZ31+BA30</f>
        <v>707000</v>
      </c>
      <c r="BB31" s="82">
        <f>BA31+BB30</f>
        <v>1207000</v>
      </c>
      <c r="BC31" s="83">
        <f>BB31+BC30</f>
        <v>2207000</v>
      </c>
      <c r="BD31" s="83">
        <f>BC31+BD30</f>
        <v>2207000</v>
      </c>
      <c r="BE31" s="84"/>
      <c r="BF31" s="84"/>
      <c r="BG31" s="85"/>
      <c r="BH31" s="84"/>
      <c r="BI31" s="84"/>
      <c r="BJ31" s="85"/>
      <c r="BK31" s="49"/>
      <c r="BL31" s="97"/>
      <c r="BM31" s="86"/>
    </row>
    <row r="32" spans="1:72" ht="15.75" customHeight="1" x14ac:dyDescent="0.45">
      <c r="A32" s="1"/>
      <c r="B32" s="1"/>
      <c r="R32" s="30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32"/>
      <c r="AV32" s="29"/>
      <c r="AW32" s="29"/>
      <c r="AX32" s="29"/>
      <c r="BG32" s="29"/>
      <c r="BT32" s="43"/>
    </row>
    <row r="33" spans="1:72" x14ac:dyDescent="0.45">
      <c r="A33" s="28"/>
      <c r="B33" s="28"/>
      <c r="R33" s="30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32"/>
      <c r="AV33" s="29"/>
      <c r="AW33" s="29"/>
      <c r="AX33" s="29"/>
      <c r="BG33" s="29"/>
      <c r="BT33" s="43"/>
    </row>
    <row r="34" spans="1:72" x14ac:dyDescent="0.45">
      <c r="A34" s="28"/>
      <c r="B34" s="33"/>
      <c r="R34" s="30"/>
      <c r="U34" s="29"/>
      <c r="V34" s="29"/>
      <c r="W34" s="29"/>
      <c r="X34" s="29"/>
      <c r="Y34" s="29"/>
      <c r="Z34" s="29"/>
      <c r="AA34" s="29"/>
      <c r="AB34" s="29"/>
      <c r="AC34" s="29"/>
      <c r="AD34" s="30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32"/>
      <c r="AV34" s="29"/>
      <c r="AW34" s="29"/>
      <c r="AX34" s="29"/>
      <c r="BG34" s="29"/>
      <c r="BT34" s="43"/>
    </row>
    <row r="35" spans="1:72" x14ac:dyDescent="0.45">
      <c r="A35" s="28"/>
      <c r="B35" s="28"/>
      <c r="R35" s="30"/>
      <c r="U35" s="29"/>
      <c r="V35" s="29"/>
      <c r="W35" s="29"/>
      <c r="X35" s="29"/>
      <c r="Y35" s="29"/>
      <c r="Z35" s="29"/>
      <c r="AA35" s="29"/>
      <c r="AB35" s="29"/>
      <c r="AC35" s="29"/>
      <c r="AD35" s="30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32"/>
      <c r="AV35" s="29"/>
      <c r="AW35" s="29"/>
      <c r="AX35" s="29"/>
      <c r="BG35" s="29"/>
      <c r="BT35" s="43"/>
    </row>
    <row r="36" spans="1:72" x14ac:dyDescent="0.45">
      <c r="A36" s="28"/>
      <c r="B36" s="28"/>
      <c r="R36" s="30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32"/>
      <c r="AV36" s="29"/>
      <c r="AW36" s="29"/>
      <c r="AX36" s="29"/>
      <c r="BG36" s="29"/>
      <c r="BT36" s="43"/>
    </row>
    <row r="37" spans="1:72" x14ac:dyDescent="0.45">
      <c r="A37" s="28"/>
      <c r="B37" s="28"/>
    </row>
    <row r="38" spans="1:72" x14ac:dyDescent="0.45">
      <c r="A38" s="28"/>
      <c r="B38" s="28"/>
    </row>
    <row r="39" spans="1:72" x14ac:dyDescent="0.45">
      <c r="A39" s="28"/>
      <c r="B39" s="28"/>
    </row>
    <row r="40" spans="1:72" x14ac:dyDescent="0.45">
      <c r="A40" s="28"/>
      <c r="B40" s="28"/>
    </row>
    <row r="41" spans="1:72" x14ac:dyDescent="0.45">
      <c r="A41" s="28"/>
      <c r="B41" s="28"/>
    </row>
    <row r="42" spans="1:72" x14ac:dyDescent="0.45">
      <c r="A42" s="28"/>
      <c r="B42" s="28"/>
    </row>
    <row r="43" spans="1:72" x14ac:dyDescent="0.45">
      <c r="A43" s="28"/>
      <c r="B43" s="1"/>
    </row>
    <row r="44" spans="1:72" x14ac:dyDescent="0.45">
      <c r="A44" s="28"/>
      <c r="B44" s="1"/>
    </row>
    <row r="45" spans="1:72" x14ac:dyDescent="0.45">
      <c r="A45" s="28"/>
      <c r="B45" s="1"/>
    </row>
    <row r="46" spans="1:72" x14ac:dyDescent="0.45">
      <c r="A46" s="28"/>
      <c r="B46" s="1"/>
    </row>
    <row r="47" spans="1:72" x14ac:dyDescent="0.45">
      <c r="A47" s="28"/>
      <c r="B47" s="1"/>
    </row>
    <row r="48" spans="1:72" x14ac:dyDescent="0.45">
      <c r="A48" s="28"/>
      <c r="B48" s="1"/>
    </row>
    <row r="49" spans="1:2" x14ac:dyDescent="0.45">
      <c r="A49" s="28"/>
      <c r="B49" s="1"/>
    </row>
    <row r="50" spans="1:2" x14ac:dyDescent="0.45">
      <c r="A50" s="28"/>
      <c r="B50" s="28"/>
    </row>
    <row r="51" spans="1:2" x14ac:dyDescent="0.45">
      <c r="A51" s="28"/>
      <c r="B51" s="28"/>
    </row>
    <row r="52" spans="1:2" x14ac:dyDescent="0.45">
      <c r="A52" s="28"/>
      <c r="B52" s="28"/>
    </row>
    <row r="53" spans="1:2" x14ac:dyDescent="0.45">
      <c r="A53" s="28"/>
      <c r="B53" s="28"/>
    </row>
  </sheetData>
  <sortState ref="A4:FR40">
    <sortCondition ref="B4:B40"/>
  </sortState>
  <hyperlinks>
    <hyperlink ref="C4" r:id="rId1"/>
    <hyperlink ref="C8" r:id="rId2"/>
    <hyperlink ref="C10" r:id="rId3"/>
    <hyperlink ref="C11" r:id="rId4"/>
    <hyperlink ref="C12" r:id="rId5"/>
    <hyperlink ref="C18" r:id="rId6"/>
    <hyperlink ref="C19" r:id="rId7"/>
    <hyperlink ref="C22" r:id="rId8"/>
    <hyperlink ref="C27" r:id="rId9"/>
  </hyperlinks>
  <pageMargins left="0.35" right="0.26" top="0.88" bottom="0.44" header="0.3" footer="0.2"/>
  <pageSetup paperSize="3" scale="31" fitToHeight="0" orientation="landscape" r:id="rId10"/>
  <headerFooter>
    <oddHeader>&amp;C&amp;"-,Bold"&amp;72Dennis C. Blair, 2009 Financial Disclosure, Dir. National Intelligence</oddHeader>
    <oddFooter>&amp;C&amp;22Page &amp;P of &amp;N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Dennis C. Blair</vt:lpstr>
      <vt:lpstr>'Dennis C. Blair'!Print_Area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2014-07-01T21:05:13Z</dcterms:modified>
</cp:coreProperties>
</file>