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450" yWindow="150" windowWidth="11115" windowHeight="9885" tabRatio="194"/>
  </bookViews>
  <sheets>
    <sheet name="Ohio State Trustees inv. ind." sheetId="1" r:id="rId1"/>
  </sheets>
  <definedNames>
    <definedName name="_xlnm.Print_Area" localSheetId="0">'Ohio State Trustees inv. ind.'!$A$1:$BF$52</definedName>
  </definedNames>
  <calcPr calcId="144525"/>
</workbook>
</file>

<file path=xl/calcChain.xml><?xml version="1.0" encoding="utf-8"?>
<calcChain xmlns="http://schemas.openxmlformats.org/spreadsheetml/2006/main">
  <c r="BQ5" i="1" l="1"/>
  <c r="BQ36" i="1"/>
  <c r="BQ35" i="1"/>
  <c r="BQ22" i="1"/>
  <c r="BQ21" i="1"/>
  <c r="BQ20" i="1"/>
  <c r="BQ12" i="1"/>
  <c r="BQ11" i="1"/>
  <c r="BQ10" i="1"/>
  <c r="BQ9" i="1"/>
  <c r="BQ8" i="1"/>
  <c r="BQ7" i="1"/>
  <c r="BQ6" i="1"/>
  <c r="BQ4" i="1"/>
  <c r="BQ3" i="1"/>
  <c r="F46" i="1" l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E46" i="1"/>
  <c r="BE46" i="1" l="1"/>
  <c r="E47" i="1" l="1"/>
  <c r="F47" i="1" l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AY47" i="1" s="1"/>
  <c r="AZ47" i="1" s="1"/>
  <c r="BA47" i="1" s="1"/>
  <c r="BB47" i="1" s="1"/>
  <c r="BC47" i="1" s="1"/>
  <c r="BD47" i="1" s="1"/>
  <c r="BE47" i="1" s="1"/>
</calcChain>
</file>

<file path=xl/sharedStrings.xml><?xml version="1.0" encoding="utf-8"?>
<sst xmlns="http://schemas.openxmlformats.org/spreadsheetml/2006/main" count="292" uniqueCount="130">
  <si>
    <t>Cumulative Total</t>
  </si>
  <si>
    <t>No.</t>
  </si>
  <si>
    <t>Total</t>
  </si>
  <si>
    <t>Ticker</t>
  </si>
  <si>
    <t xml:space="preserve">  Facebook, Inc.</t>
  </si>
  <si>
    <t xml:space="preserve">  Morgan Stanley</t>
  </si>
  <si>
    <t xml:space="preserve">  State Street Corp</t>
  </si>
  <si>
    <t xml:space="preserve">  CBS Corporation</t>
  </si>
  <si>
    <t xml:space="preserve">  NBC - Comcast</t>
  </si>
  <si>
    <t xml:space="preserve">  FOX - News Corp</t>
  </si>
  <si>
    <t xml:space="preserve">  ABC - Walt Disney Company</t>
  </si>
  <si>
    <t>Legend:</t>
  </si>
  <si>
    <t>Income and Value:</t>
  </si>
  <si>
    <t xml:space="preserve"> Vanguard Group / Mkt. Liquidity Fund</t>
  </si>
  <si>
    <t>X</t>
  </si>
  <si>
    <t xml:space="preserve"> Xerox</t>
  </si>
  <si>
    <t xml:space="preserve"> AT&amp;T</t>
  </si>
  <si>
    <t xml:space="preserve"> Verizon</t>
  </si>
  <si>
    <t xml:space="preserve"> Century Link</t>
  </si>
  <si>
    <t xml:space="preserve"> Bank of America Corp</t>
  </si>
  <si>
    <t xml:space="preserve"> Citigroup</t>
  </si>
  <si>
    <t xml:space="preserve"> Wells Fargo</t>
  </si>
  <si>
    <t xml:space="preserve"> Wellpoint, Inc.</t>
  </si>
  <si>
    <t xml:space="preserve"> Google, Inc.</t>
  </si>
  <si>
    <t xml:space="preserve"> Honeywell</t>
  </si>
  <si>
    <t xml:space="preserve"> Smuckers</t>
  </si>
  <si>
    <t>VBMFX</t>
  </si>
  <si>
    <t xml:space="preserve"> Alcoa</t>
  </si>
  <si>
    <t xml:space="preserve"> Boeing</t>
  </si>
  <si>
    <t xml:space="preserve"> Eastman Chemical</t>
  </si>
  <si>
    <t xml:space="preserve"> Oracle</t>
  </si>
  <si>
    <t xml:space="preserve"> Praxair</t>
  </si>
  <si>
    <t xml:space="preserve"> Duke Energy</t>
  </si>
  <si>
    <t xml:space="preserve"> General Dynamics</t>
  </si>
  <si>
    <t xml:space="preserve"> Fedex</t>
  </si>
  <si>
    <t xml:space="preserve"> General Electric</t>
  </si>
  <si>
    <t xml:space="preserve"> IBM</t>
  </si>
  <si>
    <t xml:space="preserve"> BlackRock, Inc.</t>
  </si>
  <si>
    <t xml:space="preserve"> Wal-Mart</t>
  </si>
  <si>
    <t xml:space="preserve"> Verisign</t>
  </si>
  <si>
    <t xml:space="preserve"> Boston Scientific</t>
  </si>
  <si>
    <t xml:space="preserve"> T.Rowe Price</t>
  </si>
  <si>
    <t xml:space="preserve"> Goldman Sachs Group, Inc.</t>
  </si>
  <si>
    <t xml:space="preserve"> Time Warner Inc. / Cable</t>
  </si>
  <si>
    <t xml:space="preserve"> JPMorgan Chase</t>
  </si>
  <si>
    <t xml:space="preserve"> Microsoft Corp / Expedia</t>
  </si>
  <si>
    <t xml:space="preserve">  Investments in McBee Strategic clients and others closely aligned with M.O.O.C. and the Facebook Cartel</t>
  </si>
  <si>
    <t>x</t>
  </si>
  <si>
    <t>OVERVIEW</t>
  </si>
  <si>
    <t xml:space="preserve"> Presidents &amp; Fellows of Harvard University</t>
  </si>
  <si>
    <t xml:space="preserve"> Ohio State Water Development Authority</t>
  </si>
  <si>
    <t xml:space="preserve"> State of Ohio</t>
  </si>
  <si>
    <t>Vanguard Total Bond Market Index Fund</t>
  </si>
  <si>
    <t xml:space="preserve"> MSCI </t>
  </si>
  <si>
    <t xml:space="preserve"> Barclays U.S. Aggregate Bond Index</t>
  </si>
  <si>
    <t>AGG</t>
  </si>
  <si>
    <t>Ishares Barclays Aggregate Bond Fund</t>
  </si>
  <si>
    <t xml:space="preserve"> Baidu Inc.</t>
  </si>
  <si>
    <t xml:space="preserve"> Univ. of California, various funds</t>
  </si>
  <si>
    <t>SPDR Barclays Aggregate Bond ETF</t>
  </si>
  <si>
    <t>LAG</t>
  </si>
  <si>
    <t xml:space="preserve"> Stanford University</t>
  </si>
  <si>
    <t xml:space="preserve"> MIT</t>
  </si>
  <si>
    <t xml:space="preserve"> Cornell</t>
  </si>
  <si>
    <t>Vanguard Total Bond Market ETF</t>
  </si>
  <si>
    <t>BND</t>
  </si>
  <si>
    <t xml:space="preserve"> George Washington University</t>
  </si>
  <si>
    <t xml:space="preserve"> Princeton</t>
  </si>
  <si>
    <t xml:space="preserve"> Cleveland Clinic</t>
  </si>
  <si>
    <t xml:space="preserve"> Mayo Clinic</t>
  </si>
  <si>
    <t>MSCI All Country World Index (ACWI) (second of three benchmark funds per Aug. 27, 2014 meeting resolution)</t>
  </si>
  <si>
    <t>ACWI</t>
  </si>
  <si>
    <t>ACWI iShares MSCI ACWI</t>
  </si>
  <si>
    <t xml:space="preserve">Source: </t>
  </si>
  <si>
    <t>http://trustees.osu.edu/assets/files/meeting-materials/08-2014/FULL%20BOOK.pdf</t>
  </si>
  <si>
    <t xml:space="preserve">http://www.fbcoverup.com/docs/ohiostate/2014-08-29-Ohio-State-Trustees-Agenda-Documents-Aug-29-2014.pdf </t>
  </si>
  <si>
    <t xml:space="preserve">Alt Sources: </t>
  </si>
  <si>
    <t xml:space="preserve">https://drive.google.com/file/d/0B2SfG2nEsMfqTG1sWlA2cVhJemM/view?usp=sharing </t>
  </si>
  <si>
    <t xml:space="preserve">http://premium.docstoc.com/docs/172988863/Ohio-State-Trustees-August-Board-Meeting-Agenda-and-Documents-Aug-29-2014 </t>
  </si>
  <si>
    <t>Apt. Bldgs-Gahanna , OH (Franklin Co) -See Part VII</t>
  </si>
  <si>
    <t>J - $0-15,000</t>
  </si>
  <si>
    <t>K - $15,001-50,000</t>
  </si>
  <si>
    <t>L - $50,001-100,000</t>
  </si>
  <si>
    <t>M - $100,001-250,000</t>
  </si>
  <si>
    <t>N - $250,001-500,000</t>
  </si>
  <si>
    <t>O - $500,001-1,000,000</t>
  </si>
  <si>
    <t>P1 - $1,000,001-5,000,000</t>
  </si>
  <si>
    <t>P2 - $5,000,000-25,000,000</t>
  </si>
  <si>
    <t>P3 - 425,000,001-50,000,000</t>
  </si>
  <si>
    <t>P4 - 450,000,000+</t>
  </si>
  <si>
    <t>J</t>
  </si>
  <si>
    <t>K</t>
  </si>
  <si>
    <t>L</t>
  </si>
  <si>
    <t>M</t>
  </si>
  <si>
    <t>N</t>
  </si>
  <si>
    <t>O</t>
  </si>
  <si>
    <t>P1</t>
  </si>
  <si>
    <t>P2</t>
  </si>
  <si>
    <t>P3</t>
  </si>
  <si>
    <t>P4</t>
  </si>
  <si>
    <t>James L. Graham</t>
  </si>
  <si>
    <t>Partnership-Farm Land-Franklin Co. Ohio</t>
  </si>
  <si>
    <t>Huntington National Bank-Checking &amp; Savings Account</t>
  </si>
  <si>
    <t>Gold &amp; Silver Coins</t>
  </si>
  <si>
    <t>Eaton Vance OH Tax Exempt Mutual Fund</t>
  </si>
  <si>
    <t>EIOHX</t>
  </si>
  <si>
    <t xml:space="preserve"> Ohio State Univ </t>
  </si>
  <si>
    <t>Lynn A. Stout, Cornell, UCLA; Ralph F. Verni, State Street Management &amp; Research, Pres.; Custodian, State Street Bank</t>
  </si>
  <si>
    <t>Ballard Power Systems, Inc.</t>
  </si>
  <si>
    <t>Capstone Turbine Corp</t>
  </si>
  <si>
    <t xml:space="preserve">Plug Power, Inc. </t>
  </si>
  <si>
    <t>Geeknet, Inc.</t>
  </si>
  <si>
    <t>CD-Wachovia Bk-4.75% due 09/12/12</t>
  </si>
  <si>
    <t>AIM Constellation Class A Mutual Fund</t>
  </si>
  <si>
    <t>CSTGX</t>
  </si>
  <si>
    <t>Note Receivable-Benevolent Landlord</t>
  </si>
  <si>
    <t>Westerville, OH (Franklin Co.)-See Part VIII</t>
  </si>
  <si>
    <t>Wells Fargo Money Market Account</t>
  </si>
  <si>
    <t>STGXX </t>
  </si>
  <si>
    <t>Huntington Banchsares-8.50% Conv</t>
  </si>
  <si>
    <t>Charles Schwab Money Market</t>
  </si>
  <si>
    <t>SWMXX</t>
  </si>
  <si>
    <t>Middletown OH RFDG/IMPR 3.75% DUE 12/01/19</t>
  </si>
  <si>
    <t>Oh ST Inft/Impr 3.25% Due 08/01/20</t>
  </si>
  <si>
    <t>Wells Fargo Adv Muni Money Market Fund</t>
  </si>
  <si>
    <t>STGSX</t>
  </si>
  <si>
    <t>Rental Columbus Oh-See Part VIII</t>
  </si>
  <si>
    <t>Bk of America CPN 1.30% Dye 04/09/12</t>
  </si>
  <si>
    <t>Wells Fargo Bank Sweep Account</t>
  </si>
  <si>
    <t xml:space="preserve">Wells Fargo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</si>
</sst>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000000"/>
      <name val="Times New Roman"/>
      <family val="1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Arial"/>
      <family val="2"/>
    </font>
    <font>
      <sz val="5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36"/>
      <color theme="1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36"/>
      <color theme="10"/>
      <name val="Calibri"/>
      <family val="2"/>
      <scheme val="minor"/>
    </font>
    <font>
      <u/>
      <sz val="70"/>
      <color theme="10"/>
      <name val="Calibri"/>
      <family val="2"/>
      <scheme val="minor"/>
    </font>
    <font>
      <b/>
      <sz val="72"/>
      <color rgb="FF0000FF"/>
      <name val="Calibri"/>
      <family val="2"/>
      <scheme val="minor"/>
    </font>
    <font>
      <u/>
      <sz val="48"/>
      <color theme="10"/>
      <name val="Calibri"/>
      <family val="2"/>
      <scheme val="minor"/>
    </font>
    <font>
      <sz val="4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textRotation="55"/>
    </xf>
    <xf numFmtId="0" fontId="2" fillId="2" borderId="0" xfId="0" applyFont="1" applyFill="1" applyBorder="1" applyAlignment="1">
      <alignment textRotation="55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55"/>
    </xf>
    <xf numFmtId="0" fontId="2" fillId="0" borderId="0" xfId="0" applyFont="1" applyFill="1" applyBorder="1"/>
    <xf numFmtId="42" fontId="2" fillId="0" borderId="0" xfId="0" applyNumberFormat="1" applyFont="1" applyFill="1" applyBorder="1"/>
    <xf numFmtId="0" fontId="2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textRotation="55"/>
    </xf>
    <xf numFmtId="0" fontId="9" fillId="5" borderId="17" xfId="0" applyFont="1" applyFill="1" applyBorder="1" applyAlignment="1">
      <alignment horizontal="center" vertical="justify" textRotation="55"/>
    </xf>
    <xf numFmtId="0" fontId="9" fillId="5" borderId="12" xfId="0" applyFont="1" applyFill="1" applyBorder="1" applyAlignment="1">
      <alignment horizontal="center" textRotation="55"/>
    </xf>
    <xf numFmtId="0" fontId="9" fillId="0" borderId="12" xfId="0" applyFont="1" applyFill="1" applyBorder="1" applyAlignment="1">
      <alignment horizontal="center" textRotation="55"/>
    </xf>
    <xf numFmtId="0" fontId="9" fillId="0" borderId="13" xfId="0" applyFont="1" applyFill="1" applyBorder="1" applyAlignment="1">
      <alignment horizontal="center" textRotation="55"/>
    </xf>
    <xf numFmtId="0" fontId="9" fillId="0" borderId="20" xfId="0" applyFont="1" applyFill="1" applyBorder="1" applyAlignment="1">
      <alignment horizontal="center" textRotation="55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10" fillId="5" borderId="29" xfId="0" quotePrefix="1" applyFont="1" applyFill="1" applyBorder="1" applyAlignment="1">
      <alignment horizontal="left" vertical="center"/>
    </xf>
    <xf numFmtId="0" fontId="3" fillId="5" borderId="30" xfId="0" quotePrefix="1" applyFont="1" applyFill="1" applyBorder="1" applyAlignment="1">
      <alignment horizontal="left"/>
    </xf>
    <xf numFmtId="0" fontId="3" fillId="5" borderId="30" xfId="0" applyFont="1" applyFill="1" applyBorder="1" applyAlignment="1">
      <alignment horizontal="center" textRotation="55"/>
    </xf>
    <xf numFmtId="0" fontId="3" fillId="5" borderId="31" xfId="0" quotePrefix="1" applyFont="1" applyFill="1" applyBorder="1" applyAlignment="1">
      <alignment horizontal="left"/>
    </xf>
    <xf numFmtId="0" fontId="3" fillId="2" borderId="32" xfId="0" applyFont="1" applyFill="1" applyBorder="1" applyAlignment="1">
      <alignment horizontal="center" textRotation="55"/>
    </xf>
    <xf numFmtId="0" fontId="3" fillId="5" borderId="32" xfId="0" applyFont="1" applyFill="1" applyBorder="1" applyAlignment="1">
      <alignment horizontal="center" textRotation="55"/>
    </xf>
    <xf numFmtId="0" fontId="3" fillId="2" borderId="33" xfId="0" applyFont="1" applyFill="1" applyBorder="1" applyAlignment="1">
      <alignment horizontal="center" textRotation="55"/>
    </xf>
    <xf numFmtId="0" fontId="15" fillId="5" borderId="6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justify" textRotation="55"/>
    </xf>
    <xf numFmtId="3" fontId="11" fillId="5" borderId="28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6" fillId="0" borderId="35" xfId="0" applyNumberFormat="1" applyFont="1" applyBorder="1" applyAlignment="1">
      <alignment horizontal="left" vertical="center"/>
    </xf>
    <xf numFmtId="0" fontId="19" fillId="4" borderId="16" xfId="1" applyFont="1" applyFill="1" applyBorder="1" applyAlignment="1">
      <alignment vertical="center"/>
    </xf>
    <xf numFmtId="0" fontId="19" fillId="3" borderId="15" xfId="1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0" fontId="19" fillId="2" borderId="18" xfId="1" applyFont="1" applyFill="1" applyBorder="1" applyAlignment="1">
      <alignment vertical="center"/>
    </xf>
    <xf numFmtId="0" fontId="13" fillId="2" borderId="39" xfId="0" applyFont="1" applyFill="1" applyBorder="1" applyAlignment="1">
      <alignment horizontal="left" textRotation="55"/>
    </xf>
    <xf numFmtId="0" fontId="10" fillId="0" borderId="36" xfId="0" applyFont="1" applyBorder="1" applyAlignment="1">
      <alignment horizontal="center" textRotation="55"/>
    </xf>
    <xf numFmtId="0" fontId="8" fillId="0" borderId="3" xfId="0" applyFont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6" fillId="0" borderId="40" xfId="0" applyNumberFormat="1" applyFont="1" applyBorder="1" applyAlignment="1">
      <alignment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3" fontId="7" fillId="6" borderId="6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0" fillId="2" borderId="0" xfId="0" applyFill="1" applyBorder="1"/>
    <xf numFmtId="0" fontId="2" fillId="6" borderId="45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20" fillId="0" borderId="0" xfId="1" applyFont="1" applyBorder="1"/>
    <xf numFmtId="0" fontId="20" fillId="0" borderId="0" xfId="1" applyFont="1"/>
    <xf numFmtId="0" fontId="18" fillId="4" borderId="16" xfId="0" applyFont="1" applyFill="1" applyBorder="1" applyAlignment="1">
      <alignment horizontal="left" vertical="center" indent="2"/>
    </xf>
    <xf numFmtId="0" fontId="18" fillId="4" borderId="16" xfId="0" applyFont="1" applyFill="1" applyBorder="1" applyAlignment="1">
      <alignment horizontal="left" vertical="center" indent="3"/>
    </xf>
    <xf numFmtId="0" fontId="16" fillId="0" borderId="24" xfId="0" applyFont="1" applyBorder="1" applyAlignment="1">
      <alignment horizontal="left" vertical="center" indent="3"/>
    </xf>
    <xf numFmtId="0" fontId="7" fillId="0" borderId="5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8" fillId="4" borderId="16" xfId="0" applyFont="1" applyFill="1" applyBorder="1" applyAlignment="1">
      <alignment horizontal="left" vertical="center" indent="2"/>
    </xf>
    <xf numFmtId="0" fontId="16" fillId="0" borderId="24" xfId="0" applyFont="1" applyBorder="1" applyAlignment="1">
      <alignment horizontal="left" vertical="center" indent="2"/>
    </xf>
    <xf numFmtId="0" fontId="12" fillId="0" borderId="44" xfId="0" applyFont="1" applyBorder="1" applyAlignment="1">
      <alignment wrapText="1"/>
    </xf>
    <xf numFmtId="0" fontId="19" fillId="4" borderId="18" xfId="1" applyFont="1" applyFill="1" applyBorder="1" applyAlignment="1">
      <alignment vertical="center"/>
    </xf>
    <xf numFmtId="0" fontId="0" fillId="0" borderId="24" xfId="0" applyBorder="1" applyAlignment="1">
      <alignment horizontal="left" vertical="center" indent="2"/>
    </xf>
    <xf numFmtId="0" fontId="9" fillId="0" borderId="32" xfId="0" applyFont="1" applyBorder="1" applyAlignment="1">
      <alignment textRotation="55"/>
    </xf>
    <xf numFmtId="0" fontId="9" fillId="0" borderId="33" xfId="0" applyFont="1" applyBorder="1" applyAlignment="1">
      <alignment textRotation="55"/>
    </xf>
    <xf numFmtId="0" fontId="9" fillId="0" borderId="2" xfId="0" applyFont="1" applyBorder="1" applyAlignment="1"/>
    <xf numFmtId="0" fontId="9" fillId="0" borderId="46" xfId="0" applyFont="1" applyBorder="1" applyAlignment="1"/>
    <xf numFmtId="42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9" fillId="0" borderId="47" xfId="0" applyNumberFormat="1" applyFont="1" applyBorder="1" applyAlignment="1">
      <alignment vertical="center"/>
    </xf>
    <xf numFmtId="42" fontId="9" fillId="5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5" borderId="47" xfId="0" applyNumberFormat="1" applyFont="1" applyFill="1" applyBorder="1" applyAlignment="1">
      <alignment vertical="center"/>
    </xf>
    <xf numFmtId="0" fontId="21" fillId="2" borderId="43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vertical="center"/>
    </xf>
    <xf numFmtId="42" fontId="9" fillId="6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64" fontId="9" fillId="6" borderId="47" xfId="0" applyNumberFormat="1" applyFont="1" applyFill="1" applyBorder="1" applyAlignment="1">
      <alignment vertical="center"/>
    </xf>
    <xf numFmtId="0" fontId="0" fillId="0" borderId="24" xfId="0" applyBorder="1" applyAlignment="1">
      <alignment horizontal="left" vertical="center" indent="2"/>
    </xf>
    <xf numFmtId="0" fontId="7" fillId="0" borderId="0" xfId="0" applyFont="1"/>
    <xf numFmtId="0" fontId="1" fillId="4" borderId="18" xfId="1" applyFill="1" applyBorder="1" applyAlignment="1">
      <alignment vertical="center"/>
    </xf>
    <xf numFmtId="0" fontId="17" fillId="4" borderId="18" xfId="1" applyFont="1" applyFill="1" applyBorder="1" applyAlignment="1">
      <alignment vertical="center"/>
    </xf>
    <xf numFmtId="0" fontId="22" fillId="4" borderId="18" xfId="1" applyFont="1" applyFill="1" applyBorder="1" applyAlignment="1">
      <alignment vertical="center"/>
    </xf>
    <xf numFmtId="0" fontId="23" fillId="0" borderId="0" xfId="0" applyFont="1"/>
    <xf numFmtId="0" fontId="22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000"/>
      <color rgb="FF0000FF"/>
      <color rgb="FFFFFF99"/>
      <color rgb="FFFFCC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277813</xdr:colOff>
      <xdr:row>0</xdr:row>
      <xdr:rowOff>595314</xdr:rowOff>
    </xdr:from>
    <xdr:ext cx="12656735" cy="843757"/>
    <xdr:sp macro="" textlink="">
      <xdr:nvSpPr>
        <xdr:cNvPr id="2" name="TextBox 1"/>
        <xdr:cNvSpPr txBox="1"/>
      </xdr:nvSpPr>
      <xdr:spPr>
        <a:xfrm>
          <a:off x="17105313" y="595314"/>
          <a:ext cx="12656735" cy="843757"/>
        </a:xfrm>
        <a:prstGeom prst="rect">
          <a:avLst/>
        </a:prstGeom>
        <a:solidFill>
          <a:srgbClr val="FFC000">
            <a:alpha val="3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800"/>
            <a:t>McBee Streategic clients who have OSU contracts</a:t>
          </a:r>
        </a:p>
      </xdr:txBody>
    </xdr:sp>
    <xdr:clientData/>
  </xdr:oneCellAnchor>
  <xdr:oneCellAnchor>
    <xdr:from>
      <xdr:col>30</xdr:col>
      <xdr:colOff>231775</xdr:colOff>
      <xdr:row>0</xdr:row>
      <xdr:rowOff>668338</xdr:rowOff>
    </xdr:from>
    <xdr:ext cx="4211987" cy="843757"/>
    <xdr:sp macro="" textlink="">
      <xdr:nvSpPr>
        <xdr:cNvPr id="3" name="TextBox 2"/>
        <xdr:cNvSpPr txBox="1"/>
      </xdr:nvSpPr>
      <xdr:spPr>
        <a:xfrm>
          <a:off x="44562713" y="668338"/>
          <a:ext cx="4211987" cy="843757"/>
        </a:xfrm>
        <a:prstGeom prst="rect">
          <a:avLst/>
        </a:prstGeom>
        <a:solidFill>
          <a:srgbClr val="FFC000">
            <a:alpha val="3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800"/>
            <a:t>Facebook Cartel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emium.docstoc.com/docs/172988863/Ohio-State-Trustees-August-Board-Meeting-Agenda-and-Documents-Aug-29-2014" TargetMode="External"/><Relationship Id="rId13" Type="http://schemas.openxmlformats.org/officeDocument/2006/relationships/hyperlink" Target="http://portfolios.morningstar.com/fund/summary?t=STGXX&amp;region=usa&amp;culture=en-US" TargetMode="External"/><Relationship Id="rId3" Type="http://schemas.openxmlformats.org/officeDocument/2006/relationships/hyperlink" Target="https://www.spdrs.com/library-content/public/Fixed%20Income%20FINAL%20Web%20Ready%206.30.14.pdf" TargetMode="External"/><Relationship Id="rId7" Type="http://schemas.openxmlformats.org/officeDocument/2006/relationships/hyperlink" Target="https://drive.google.com/file/d/0B2SfG2nEsMfqTG1sWlA2cVhJemM/view?usp=sharing" TargetMode="External"/><Relationship Id="rId12" Type="http://schemas.openxmlformats.org/officeDocument/2006/relationships/hyperlink" Target="http://portfolios.morningstar.com/fund/summary?t=SWMXX&amp;region=usa&amp;culture=en-US" TargetMode="External"/><Relationship Id="rId2" Type="http://schemas.openxmlformats.org/officeDocument/2006/relationships/hyperlink" Target="http://www.ishares.com/us/products/239458/ishares-core-total-us-bond-market-etf" TargetMode="External"/><Relationship Id="rId1" Type="http://schemas.openxmlformats.org/officeDocument/2006/relationships/hyperlink" Target="http://quote.morningstar.com/fund-filing/Annual-Report/2013/12/31/t.aspx?t=VBMFX&amp;ft=N-CSR&amp;d=3b78487e70bd525b5e4c2b01e384d3eb" TargetMode="External"/><Relationship Id="rId6" Type="http://schemas.openxmlformats.org/officeDocument/2006/relationships/hyperlink" Target="http://www.fbcoverup.com/docs/ohiostate/2014-08-29-Ohio-State-Trustees-Agenda-Documents-Aug-29-2014.pdf" TargetMode="External"/><Relationship Id="rId11" Type="http://schemas.openxmlformats.org/officeDocument/2006/relationships/hyperlink" Target="http://portfolios.morningstar.com/fund/holdings?&amp;t=XNAS:STGXX&amp;region=usa&amp;culture=en-US&amp;cur=" TargetMode="External"/><Relationship Id="rId5" Type="http://schemas.openxmlformats.org/officeDocument/2006/relationships/hyperlink" Target="http://trustees.osu.edu/assets/files/meeting-materials/08-2014/FULL%20BOOK.pdf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google.com/finance?cid=208093639330211" TargetMode="External"/><Relationship Id="rId4" Type="http://schemas.openxmlformats.org/officeDocument/2006/relationships/hyperlink" Target="https://personal.vanguard.com/us/FundsAllHoldings?FundId=0928&amp;FundIntExt=INT&amp;tableName=Bond&amp;tableIndex=0&amp;sort=marketValue&amp;sortOrder=desc" TargetMode="External"/><Relationship Id="rId9" Type="http://schemas.openxmlformats.org/officeDocument/2006/relationships/hyperlink" Target="http://quote.morningstar.com/fund-filing/Annual-Report/2013/9/30/t.aspx?t=EIOHX&amp;ft=N-CSR&amp;d=a65a1a5d22ebd07bdbb6cf038bf0b913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52"/>
  <sheetViews>
    <sheetView tabSelected="1" zoomScale="20" zoomScaleNormal="20" workbookViewId="0">
      <pane ySplit="1" topLeftCell="A15" activePane="bottomLeft" state="frozen"/>
      <selection pane="bottomLeft" activeCell="C27" sqref="C27"/>
    </sheetView>
  </sheetViews>
  <sheetFormatPr defaultRowHeight="31.5" x14ac:dyDescent="0.5"/>
  <cols>
    <col min="1" max="1" width="18.7109375" style="27" customWidth="1"/>
    <col min="2" max="2" width="59.42578125" style="14" customWidth="1"/>
    <col min="3" max="3" width="170.140625" style="6" customWidth="1"/>
    <col min="4" max="4" width="43.85546875" style="13" customWidth="1"/>
    <col min="5" max="57" width="18.85546875" style="8" customWidth="1"/>
    <col min="58" max="58" width="65.7109375" style="7" customWidth="1"/>
    <col min="59" max="59" width="42.85546875" style="7" customWidth="1"/>
    <col min="60" max="60" width="42.42578125" style="7" customWidth="1"/>
    <col min="61" max="61" width="45.7109375" style="7" customWidth="1"/>
    <col min="62" max="62" width="45" style="6" customWidth="1"/>
    <col min="63" max="63" width="46.42578125" style="6" customWidth="1"/>
    <col min="64" max="65" width="55" style="6" customWidth="1"/>
    <col min="66" max="66" width="24.28515625" style="7" customWidth="1"/>
    <col min="67" max="68" width="24.28515625" style="6" customWidth="1"/>
    <col min="69" max="69" width="80" style="6" customWidth="1"/>
    <col min="70" max="70" width="27.7109375" style="10" customWidth="1"/>
    <col min="71" max="71" width="33.42578125" style="6" customWidth="1"/>
    <col min="72" max="72" width="12.5703125" style="6" customWidth="1"/>
    <col min="73" max="73" width="13.85546875" style="6" customWidth="1"/>
    <col min="74" max="78" width="8.140625" style="6" customWidth="1"/>
    <col min="79" max="79" width="8.140625" style="11" customWidth="1"/>
    <col min="80" max="106" width="8.140625" style="10" customWidth="1"/>
    <col min="107" max="181" width="9.140625" style="10"/>
    <col min="182" max="16384" width="9.140625" style="6"/>
  </cols>
  <sheetData>
    <row r="1" spans="1:166" s="2" customFormat="1" ht="409.6" customHeight="1" thickBot="1" x14ac:dyDescent="1.1499999999999999">
      <c r="A1" s="77" t="s">
        <v>1</v>
      </c>
      <c r="B1" s="115" t="s">
        <v>100</v>
      </c>
      <c r="C1" s="102"/>
      <c r="D1" s="76" t="s">
        <v>3</v>
      </c>
      <c r="E1" s="60" t="s">
        <v>4</v>
      </c>
      <c r="F1" s="35" t="s">
        <v>23</v>
      </c>
      <c r="G1" s="35" t="s">
        <v>27</v>
      </c>
      <c r="H1" s="35" t="s">
        <v>28</v>
      </c>
      <c r="I1" s="35" t="s">
        <v>29</v>
      </c>
      <c r="J1" s="35" t="s">
        <v>34</v>
      </c>
      <c r="K1" s="35" t="s">
        <v>32</v>
      </c>
      <c r="L1" s="35" t="s">
        <v>33</v>
      </c>
      <c r="M1" s="35" t="s">
        <v>35</v>
      </c>
      <c r="N1" s="35" t="s">
        <v>24</v>
      </c>
      <c r="O1" s="36" t="s">
        <v>44</v>
      </c>
      <c r="P1" s="35" t="s">
        <v>30</v>
      </c>
      <c r="Q1" s="35" t="s">
        <v>31</v>
      </c>
      <c r="R1" s="36" t="s">
        <v>43</v>
      </c>
      <c r="S1" s="35" t="s">
        <v>22</v>
      </c>
      <c r="T1" s="37" t="s">
        <v>57</v>
      </c>
      <c r="U1" s="37" t="s">
        <v>42</v>
      </c>
      <c r="V1" s="37" t="s">
        <v>5</v>
      </c>
      <c r="W1" s="37" t="s">
        <v>6</v>
      </c>
      <c r="X1" s="37" t="s">
        <v>19</v>
      </c>
      <c r="Y1" s="37" t="s">
        <v>20</v>
      </c>
      <c r="Z1" s="37" t="s">
        <v>21</v>
      </c>
      <c r="AA1" s="37" t="s">
        <v>45</v>
      </c>
      <c r="AB1" s="37" t="s">
        <v>36</v>
      </c>
      <c r="AC1" s="37" t="s">
        <v>41</v>
      </c>
      <c r="AD1" s="37" t="s">
        <v>37</v>
      </c>
      <c r="AE1" s="37" t="s">
        <v>53</v>
      </c>
      <c r="AF1" s="37" t="s">
        <v>38</v>
      </c>
      <c r="AG1" s="37" t="s">
        <v>39</v>
      </c>
      <c r="AH1" s="37" t="s">
        <v>54</v>
      </c>
      <c r="AI1" s="37" t="s">
        <v>68</v>
      </c>
      <c r="AJ1" s="37" t="s">
        <v>69</v>
      </c>
      <c r="AK1" s="37" t="s">
        <v>50</v>
      </c>
      <c r="AL1" s="37" t="s">
        <v>106</v>
      </c>
      <c r="AM1" s="37" t="s">
        <v>51</v>
      </c>
      <c r="AN1" s="37" t="s">
        <v>49</v>
      </c>
      <c r="AO1" s="37" t="s">
        <v>58</v>
      </c>
      <c r="AP1" s="37" t="s">
        <v>61</v>
      </c>
      <c r="AQ1" s="37" t="s">
        <v>62</v>
      </c>
      <c r="AR1" s="37" t="s">
        <v>67</v>
      </c>
      <c r="AS1" s="37" t="s">
        <v>63</v>
      </c>
      <c r="AT1" s="37" t="s">
        <v>66</v>
      </c>
      <c r="AU1" s="37" t="s">
        <v>15</v>
      </c>
      <c r="AV1" s="37" t="s">
        <v>40</v>
      </c>
      <c r="AW1" s="36" t="s">
        <v>25</v>
      </c>
      <c r="AX1" s="37" t="s">
        <v>13</v>
      </c>
      <c r="AY1" s="38" t="s">
        <v>16</v>
      </c>
      <c r="AZ1" s="38" t="s">
        <v>17</v>
      </c>
      <c r="BA1" s="38" t="s">
        <v>18</v>
      </c>
      <c r="BB1" s="38" t="s">
        <v>7</v>
      </c>
      <c r="BC1" s="38" t="s">
        <v>8</v>
      </c>
      <c r="BD1" s="38" t="s">
        <v>10</v>
      </c>
      <c r="BE1" s="39" t="s">
        <v>9</v>
      </c>
      <c r="BG1" s="105" t="s">
        <v>80</v>
      </c>
      <c r="BH1" s="105" t="s">
        <v>81</v>
      </c>
      <c r="BI1" s="105" t="s">
        <v>82</v>
      </c>
      <c r="BJ1" s="105" t="s">
        <v>83</v>
      </c>
      <c r="BK1" s="105" t="s">
        <v>84</v>
      </c>
      <c r="BL1" s="105" t="s">
        <v>85</v>
      </c>
      <c r="BM1" s="105" t="s">
        <v>86</v>
      </c>
      <c r="BN1" s="105" t="s">
        <v>87</v>
      </c>
      <c r="BO1" s="105" t="s">
        <v>88</v>
      </c>
      <c r="BP1" s="105" t="s">
        <v>89</v>
      </c>
      <c r="BQ1" s="106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</row>
    <row r="2" spans="1:166" s="3" customFormat="1" ht="91.5" customHeight="1" thickBot="1" x14ac:dyDescent="0.75">
      <c r="A2" s="32"/>
      <c r="B2" s="33" t="s">
        <v>11</v>
      </c>
      <c r="C2" s="88"/>
      <c r="D2" s="75"/>
      <c r="E2" s="61" t="s">
        <v>14</v>
      </c>
      <c r="F2" s="42" t="s">
        <v>46</v>
      </c>
      <c r="G2" s="43"/>
      <c r="H2" s="43"/>
      <c r="I2" s="43"/>
      <c r="J2" s="43"/>
      <c r="K2" s="43"/>
      <c r="L2" s="43"/>
      <c r="M2" s="43"/>
      <c r="N2" s="43"/>
      <c r="O2" s="44"/>
      <c r="P2" s="43"/>
      <c r="Q2" s="43"/>
      <c r="R2" s="44"/>
      <c r="S2" s="45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7"/>
      <c r="AX2" s="46"/>
      <c r="AY2" s="34"/>
      <c r="AZ2" s="34"/>
      <c r="BA2" s="34"/>
      <c r="BB2" s="34"/>
      <c r="BC2" s="34"/>
      <c r="BD2" s="34"/>
      <c r="BE2" s="48"/>
      <c r="BG2" s="107" t="s">
        <v>90</v>
      </c>
      <c r="BH2" s="107" t="s">
        <v>91</v>
      </c>
      <c r="BI2" s="107" t="s">
        <v>92</v>
      </c>
      <c r="BJ2" s="107" t="s">
        <v>93</v>
      </c>
      <c r="BK2" s="107" t="s">
        <v>94</v>
      </c>
      <c r="BL2" s="107" t="s">
        <v>95</v>
      </c>
      <c r="BM2" s="107" t="s">
        <v>96</v>
      </c>
      <c r="BN2" s="107" t="s">
        <v>97</v>
      </c>
      <c r="BO2" s="107" t="s">
        <v>98</v>
      </c>
      <c r="BP2" s="107" t="s">
        <v>99</v>
      </c>
      <c r="BQ2" s="108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66" s="1" customFormat="1" ht="91.5" customHeight="1" x14ac:dyDescent="0.9">
      <c r="A3" s="89"/>
      <c r="B3" s="81" t="s">
        <v>12</v>
      </c>
      <c r="C3" s="82"/>
      <c r="D3" s="121" t="s">
        <v>48</v>
      </c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84"/>
      <c r="T3" s="84"/>
      <c r="U3" s="84"/>
      <c r="V3" s="84"/>
      <c r="W3" s="84"/>
      <c r="X3" s="86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7"/>
      <c r="BF3" s="116"/>
      <c r="BG3" s="117"/>
      <c r="BH3" s="117"/>
      <c r="BI3" s="117"/>
      <c r="BJ3" s="117"/>
      <c r="BK3" s="117"/>
      <c r="BL3" s="117"/>
      <c r="BM3" s="117"/>
      <c r="BN3" s="117"/>
      <c r="BO3" s="117"/>
      <c r="BP3" s="118"/>
      <c r="BQ3" s="119">
        <f t="shared" ref="BQ3:BQ36" si="0">SUM(BG3:BP3)</f>
        <v>0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</row>
    <row r="4" spans="1:166" s="1" customFormat="1" ht="91.5" customHeight="1" x14ac:dyDescent="0.25">
      <c r="A4" s="91"/>
      <c r="B4" s="100" t="s">
        <v>79</v>
      </c>
      <c r="C4" s="104"/>
      <c r="D4" s="71"/>
      <c r="E4" s="62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  <c r="S4" s="49"/>
      <c r="T4" s="51"/>
      <c r="U4" s="51"/>
      <c r="V4" s="51"/>
      <c r="W4" s="51"/>
      <c r="X4" s="52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49"/>
      <c r="AX4" s="51"/>
      <c r="AY4" s="51"/>
      <c r="AZ4" s="51"/>
      <c r="BA4" s="51"/>
      <c r="BB4" s="51"/>
      <c r="BC4" s="51"/>
      <c r="BD4" s="51"/>
      <c r="BE4" s="53"/>
      <c r="BG4" s="112"/>
      <c r="BH4" s="112"/>
      <c r="BI4" s="112"/>
      <c r="BJ4" s="112"/>
      <c r="BK4" s="112">
        <v>425865</v>
      </c>
      <c r="BL4" s="112"/>
      <c r="BM4" s="112"/>
      <c r="BN4" s="112"/>
      <c r="BO4" s="112"/>
      <c r="BP4" s="113"/>
      <c r="BQ4" s="114">
        <f t="shared" si="0"/>
        <v>425865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</row>
    <row r="5" spans="1:166" s="1" customFormat="1" ht="91.5" customHeight="1" x14ac:dyDescent="0.25">
      <c r="A5" s="91"/>
      <c r="B5" s="100" t="s">
        <v>101</v>
      </c>
      <c r="C5" s="104"/>
      <c r="D5" s="103"/>
      <c r="E5" s="62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49"/>
      <c r="T5" s="51"/>
      <c r="U5" s="51"/>
      <c r="V5" s="51"/>
      <c r="W5" s="51"/>
      <c r="X5" s="52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49"/>
      <c r="AX5" s="51"/>
      <c r="AY5" s="51"/>
      <c r="AZ5" s="51"/>
      <c r="BA5" s="51"/>
      <c r="BB5" s="51"/>
      <c r="BC5" s="51"/>
      <c r="BD5" s="51"/>
      <c r="BE5" s="53"/>
      <c r="BG5" s="112">
        <v>15000</v>
      </c>
      <c r="BH5" s="112"/>
      <c r="BI5" s="112"/>
      <c r="BJ5" s="112"/>
      <c r="BK5" s="112"/>
      <c r="BL5" s="112"/>
      <c r="BM5" s="112"/>
      <c r="BN5" s="112"/>
      <c r="BO5" s="112"/>
      <c r="BP5" s="113"/>
      <c r="BQ5" s="114">
        <f t="shared" si="0"/>
        <v>15000</v>
      </c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</row>
    <row r="6" spans="1:166" s="1" customFormat="1" ht="91.5" customHeight="1" x14ac:dyDescent="0.25">
      <c r="A6" s="91"/>
      <c r="B6" s="100" t="s">
        <v>102</v>
      </c>
      <c r="C6" s="104" t="s">
        <v>101</v>
      </c>
      <c r="D6" s="103"/>
      <c r="E6" s="6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  <c r="S6" s="49"/>
      <c r="T6" s="51"/>
      <c r="U6" s="51"/>
      <c r="V6" s="51"/>
      <c r="W6" s="51"/>
      <c r="X6" s="52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49"/>
      <c r="AX6" s="51"/>
      <c r="AY6" s="51"/>
      <c r="AZ6" s="51"/>
      <c r="BA6" s="51"/>
      <c r="BB6" s="51"/>
      <c r="BC6" s="51"/>
      <c r="BD6" s="51"/>
      <c r="BE6" s="53"/>
      <c r="BG6" s="112">
        <v>15000</v>
      </c>
      <c r="BH6" s="112"/>
      <c r="BI6" s="112"/>
      <c r="BJ6" s="112"/>
      <c r="BK6" s="112"/>
      <c r="BL6" s="112"/>
      <c r="BM6" s="112"/>
      <c r="BN6" s="112"/>
      <c r="BO6" s="112"/>
      <c r="BP6" s="113"/>
      <c r="BQ6" s="114">
        <f t="shared" si="0"/>
        <v>15000</v>
      </c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</row>
    <row r="7" spans="1:166" s="1" customFormat="1" ht="91.5" customHeight="1" x14ac:dyDescent="0.25">
      <c r="A7" s="91"/>
      <c r="B7" s="100" t="s">
        <v>103</v>
      </c>
      <c r="C7" s="104"/>
      <c r="D7" s="103"/>
      <c r="E7" s="62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49"/>
      <c r="T7" s="51"/>
      <c r="U7" s="51"/>
      <c r="V7" s="51"/>
      <c r="W7" s="51"/>
      <c r="X7" s="52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49"/>
      <c r="AX7" s="51"/>
      <c r="AY7" s="51"/>
      <c r="AZ7" s="51"/>
      <c r="BA7" s="51"/>
      <c r="BB7" s="51"/>
      <c r="BC7" s="51"/>
      <c r="BD7" s="51"/>
      <c r="BE7" s="53"/>
      <c r="BG7" s="109">
        <v>15000</v>
      </c>
      <c r="BH7" s="109"/>
      <c r="BI7" s="109"/>
      <c r="BJ7" s="109"/>
      <c r="BK7" s="109"/>
      <c r="BL7" s="109"/>
      <c r="BM7" s="109"/>
      <c r="BN7" s="109"/>
      <c r="BO7" s="109"/>
      <c r="BP7" s="110"/>
      <c r="BQ7" s="111">
        <f t="shared" si="0"/>
        <v>15000</v>
      </c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</row>
    <row r="8" spans="1:166" s="1" customFormat="1" ht="91.5" customHeight="1" x14ac:dyDescent="0.75">
      <c r="A8" s="91"/>
      <c r="B8" s="100" t="s">
        <v>104</v>
      </c>
      <c r="C8" s="104"/>
      <c r="D8" s="124" t="s">
        <v>105</v>
      </c>
      <c r="E8" s="62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49"/>
      <c r="T8" s="51"/>
      <c r="U8" s="51"/>
      <c r="V8" s="51"/>
      <c r="W8" s="51" t="s">
        <v>14</v>
      </c>
      <c r="X8" s="52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 t="s">
        <v>14</v>
      </c>
      <c r="AM8" s="51" t="s">
        <v>14</v>
      </c>
      <c r="AN8" s="51"/>
      <c r="AO8" s="51"/>
      <c r="AP8" s="51"/>
      <c r="AQ8" s="51"/>
      <c r="AR8" s="51"/>
      <c r="AS8" s="51"/>
      <c r="AT8" s="51"/>
      <c r="AU8" s="51"/>
      <c r="AV8" s="51"/>
      <c r="AW8" s="49"/>
      <c r="AX8" s="51"/>
      <c r="AY8" s="51"/>
      <c r="AZ8" s="51"/>
      <c r="BA8" s="51"/>
      <c r="BB8" s="51"/>
      <c r="BC8" s="51"/>
      <c r="BD8" s="51"/>
      <c r="BE8" s="53"/>
      <c r="BG8" s="112"/>
      <c r="BH8" s="112">
        <v>50000</v>
      </c>
      <c r="BI8" s="112"/>
      <c r="BJ8" s="112"/>
      <c r="BK8" s="112"/>
      <c r="BL8" s="112"/>
      <c r="BM8" s="112"/>
      <c r="BN8" s="112"/>
      <c r="BO8" s="112"/>
      <c r="BP8" s="113"/>
      <c r="BQ8" s="114">
        <f t="shared" si="0"/>
        <v>50000</v>
      </c>
      <c r="BR8" s="125" t="s">
        <v>107</v>
      </c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</row>
    <row r="9" spans="1:166" s="1" customFormat="1" ht="91.5" customHeight="1" x14ac:dyDescent="0.25">
      <c r="A9" s="91"/>
      <c r="B9" s="100" t="s">
        <v>108</v>
      </c>
      <c r="C9" s="104"/>
      <c r="D9" s="103"/>
      <c r="E9" s="62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51"/>
      <c r="U9" s="51"/>
      <c r="V9" s="51"/>
      <c r="W9" s="51"/>
      <c r="X9" s="52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49"/>
      <c r="AX9" s="51"/>
      <c r="AY9" s="51"/>
      <c r="AZ9" s="51"/>
      <c r="BA9" s="51"/>
      <c r="BB9" s="51"/>
      <c r="BC9" s="51"/>
      <c r="BD9" s="51"/>
      <c r="BE9" s="53"/>
      <c r="BG9" s="112">
        <v>15000</v>
      </c>
      <c r="BH9" s="112"/>
      <c r="BI9" s="112"/>
      <c r="BJ9" s="112"/>
      <c r="BK9" s="112"/>
      <c r="BL9" s="112"/>
      <c r="BM9" s="112"/>
      <c r="BN9" s="112"/>
      <c r="BO9" s="112"/>
      <c r="BP9" s="113"/>
      <c r="BQ9" s="114">
        <f t="shared" si="0"/>
        <v>15000</v>
      </c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</row>
    <row r="10" spans="1:166" s="1" customFormat="1" ht="91.5" customHeight="1" x14ac:dyDescent="0.25">
      <c r="A10" s="91"/>
      <c r="B10" s="100" t="s">
        <v>109</v>
      </c>
      <c r="C10" s="104"/>
      <c r="D10" s="103"/>
      <c r="E10" s="62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49"/>
      <c r="T10" s="51"/>
      <c r="U10" s="51"/>
      <c r="V10" s="51"/>
      <c r="W10" s="51"/>
      <c r="X10" s="52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49"/>
      <c r="AX10" s="51"/>
      <c r="AY10" s="51"/>
      <c r="AZ10" s="51"/>
      <c r="BA10" s="51"/>
      <c r="BB10" s="51"/>
      <c r="BC10" s="51"/>
      <c r="BD10" s="51"/>
      <c r="BE10" s="53"/>
      <c r="BG10" s="112">
        <v>15000</v>
      </c>
      <c r="BH10" s="112"/>
      <c r="BI10" s="112"/>
      <c r="BJ10" s="112"/>
      <c r="BK10" s="112"/>
      <c r="BL10" s="112"/>
      <c r="BM10" s="112"/>
      <c r="BN10" s="112"/>
      <c r="BO10" s="112"/>
      <c r="BP10" s="113"/>
      <c r="BQ10" s="114">
        <f t="shared" si="0"/>
        <v>15000</v>
      </c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</row>
    <row r="11" spans="1:166" s="1" customFormat="1" ht="91.5" customHeight="1" x14ac:dyDescent="0.25">
      <c r="A11" s="91"/>
      <c r="B11" s="100" t="s">
        <v>110</v>
      </c>
      <c r="C11" s="104"/>
      <c r="D11" s="103"/>
      <c r="E11" s="62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49"/>
      <c r="T11" s="51"/>
      <c r="U11" s="51"/>
      <c r="V11" s="51"/>
      <c r="W11" s="51"/>
      <c r="X11" s="52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49"/>
      <c r="AX11" s="51"/>
      <c r="AY11" s="51"/>
      <c r="AZ11" s="51"/>
      <c r="BA11" s="51"/>
      <c r="BB11" s="51"/>
      <c r="BC11" s="51"/>
      <c r="BD11" s="51"/>
      <c r="BE11" s="53"/>
      <c r="BG11" s="112">
        <v>15000</v>
      </c>
      <c r="BH11" s="112"/>
      <c r="BI11" s="112"/>
      <c r="BJ11" s="112"/>
      <c r="BK11" s="112"/>
      <c r="BL11" s="112"/>
      <c r="BM11" s="112"/>
      <c r="BN11" s="112"/>
      <c r="BO11" s="112"/>
      <c r="BP11" s="113"/>
      <c r="BQ11" s="114">
        <f t="shared" si="0"/>
        <v>15000</v>
      </c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66" s="1" customFormat="1" ht="91.5" customHeight="1" x14ac:dyDescent="0.25">
      <c r="A12" s="91"/>
      <c r="B12" s="100" t="s">
        <v>111</v>
      </c>
      <c r="C12" s="104"/>
      <c r="D12" s="103"/>
      <c r="E12" s="6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49"/>
      <c r="T12" s="51"/>
      <c r="U12" s="51"/>
      <c r="V12" s="51"/>
      <c r="W12" s="51"/>
      <c r="X12" s="52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49"/>
      <c r="AX12" s="51"/>
      <c r="AY12" s="51"/>
      <c r="AZ12" s="51"/>
      <c r="BA12" s="51"/>
      <c r="BB12" s="51"/>
      <c r="BC12" s="51"/>
      <c r="BD12" s="51"/>
      <c r="BE12" s="53"/>
      <c r="BG12" s="112">
        <v>15000</v>
      </c>
      <c r="BH12" s="112"/>
      <c r="BI12" s="112"/>
      <c r="BJ12" s="112"/>
      <c r="BK12" s="112"/>
      <c r="BL12" s="112"/>
      <c r="BM12" s="112"/>
      <c r="BN12" s="112"/>
      <c r="BO12" s="112"/>
      <c r="BP12" s="113"/>
      <c r="BQ12" s="114">
        <f t="shared" si="0"/>
        <v>15000</v>
      </c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66" s="1" customFormat="1" ht="91.5" customHeight="1" x14ac:dyDescent="0.25">
      <c r="A13" s="91"/>
      <c r="B13" s="95" t="s">
        <v>112</v>
      </c>
      <c r="C13" s="120"/>
      <c r="D13" s="103"/>
      <c r="E13" s="62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49"/>
      <c r="T13" s="51"/>
      <c r="U13" s="51"/>
      <c r="V13" s="51"/>
      <c r="W13" s="51"/>
      <c r="X13" s="52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49"/>
      <c r="AX13" s="51"/>
      <c r="AY13" s="51"/>
      <c r="AZ13" s="51"/>
      <c r="BA13" s="51"/>
      <c r="BB13" s="51"/>
      <c r="BC13" s="51"/>
      <c r="BD13" s="51"/>
      <c r="BE13" s="53"/>
      <c r="BG13" s="112"/>
      <c r="BH13" s="112">
        <v>50000</v>
      </c>
      <c r="BI13" s="112"/>
      <c r="BJ13" s="112"/>
      <c r="BK13" s="112"/>
      <c r="BL13" s="112"/>
      <c r="BM13" s="112"/>
      <c r="BN13" s="112"/>
      <c r="BO13" s="112"/>
      <c r="BP13" s="113"/>
      <c r="BQ13" s="11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166" s="1" customFormat="1" ht="91.5" customHeight="1" x14ac:dyDescent="0.25">
      <c r="A14" s="91"/>
      <c r="B14" s="95" t="s">
        <v>113</v>
      </c>
      <c r="C14" s="120"/>
      <c r="D14" s="124" t="s">
        <v>114</v>
      </c>
      <c r="E14" s="62" t="s">
        <v>14</v>
      </c>
      <c r="F14" s="49" t="s">
        <v>14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49"/>
      <c r="T14" s="51"/>
      <c r="U14" s="51"/>
      <c r="V14" s="51"/>
      <c r="W14" s="51"/>
      <c r="X14" s="52"/>
      <c r="Y14" s="51"/>
      <c r="Z14" s="51"/>
      <c r="AA14" s="51" t="s">
        <v>14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49"/>
      <c r="AX14" s="51"/>
      <c r="AY14" s="51"/>
      <c r="AZ14" s="51"/>
      <c r="BA14" s="51"/>
      <c r="BB14" s="51"/>
      <c r="BC14" s="51"/>
      <c r="BD14" s="51"/>
      <c r="BE14" s="53"/>
      <c r="BG14" s="112"/>
      <c r="BH14" s="112"/>
      <c r="BI14" s="112"/>
      <c r="BJ14" s="112"/>
      <c r="BK14" s="112"/>
      <c r="BL14" s="112"/>
      <c r="BM14" s="112"/>
      <c r="BN14" s="112"/>
      <c r="BO14" s="112"/>
      <c r="BP14" s="113"/>
      <c r="BQ14" s="11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</row>
    <row r="15" spans="1:166" s="1" customFormat="1" ht="91.5" customHeight="1" x14ac:dyDescent="0.25">
      <c r="A15" s="91"/>
      <c r="B15" s="95" t="s">
        <v>115</v>
      </c>
      <c r="C15" s="120"/>
      <c r="D15" s="103"/>
      <c r="E15" s="62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49"/>
      <c r="T15" s="51"/>
      <c r="U15" s="51"/>
      <c r="V15" s="51"/>
      <c r="W15" s="51"/>
      <c r="X15" s="52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49"/>
      <c r="AX15" s="51"/>
      <c r="AY15" s="51"/>
      <c r="AZ15" s="51"/>
      <c r="BA15" s="51"/>
      <c r="BB15" s="51"/>
      <c r="BC15" s="51"/>
      <c r="BD15" s="51"/>
      <c r="BE15" s="53"/>
      <c r="BG15" s="112"/>
      <c r="BH15" s="112"/>
      <c r="BI15" s="112"/>
      <c r="BJ15" s="112"/>
      <c r="BK15" s="112"/>
      <c r="BL15" s="112"/>
      <c r="BM15" s="112"/>
      <c r="BN15" s="112"/>
      <c r="BO15" s="112"/>
      <c r="BP15" s="113"/>
      <c r="BQ15" s="11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</row>
    <row r="16" spans="1:166" s="1" customFormat="1" ht="91.5" customHeight="1" x14ac:dyDescent="0.25">
      <c r="A16" s="91"/>
      <c r="B16" s="95" t="s">
        <v>116</v>
      </c>
      <c r="C16" s="120"/>
      <c r="D16" s="103"/>
      <c r="E16" s="62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51"/>
      <c r="U16" s="51"/>
      <c r="V16" s="51"/>
      <c r="W16" s="51"/>
      <c r="X16" s="52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49"/>
      <c r="AX16" s="51"/>
      <c r="AY16" s="51"/>
      <c r="AZ16" s="51"/>
      <c r="BA16" s="51"/>
      <c r="BB16" s="51"/>
      <c r="BC16" s="51"/>
      <c r="BD16" s="51"/>
      <c r="BE16" s="53"/>
      <c r="BG16" s="112"/>
      <c r="BH16" s="112"/>
      <c r="BI16" s="112"/>
      <c r="BJ16" s="112"/>
      <c r="BK16" s="112"/>
      <c r="BL16" s="112">
        <v>736770</v>
      </c>
      <c r="BM16" s="112"/>
      <c r="BN16" s="112"/>
      <c r="BO16" s="112"/>
      <c r="BP16" s="113"/>
      <c r="BQ16" s="11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</row>
    <row r="17" spans="1:128" s="1" customFormat="1" ht="91.5" customHeight="1" x14ac:dyDescent="0.9">
      <c r="A17" s="91"/>
      <c r="B17" s="95" t="s">
        <v>117</v>
      </c>
      <c r="C17" s="120"/>
      <c r="D17" s="126" t="s">
        <v>118</v>
      </c>
      <c r="E17" s="62"/>
      <c r="F17" s="49"/>
      <c r="G17" s="49"/>
      <c r="H17" s="49"/>
      <c r="I17" s="49"/>
      <c r="J17" s="49"/>
      <c r="K17" s="49"/>
      <c r="L17" s="49"/>
      <c r="M17" s="49"/>
      <c r="N17" s="49"/>
      <c r="O17" s="49" t="s">
        <v>14</v>
      </c>
      <c r="P17" s="49"/>
      <c r="Q17" s="49"/>
      <c r="R17" s="50"/>
      <c r="S17" s="49"/>
      <c r="T17" s="51"/>
      <c r="U17" s="51"/>
      <c r="V17" s="51"/>
      <c r="W17" s="51"/>
      <c r="X17" s="52" t="s">
        <v>14</v>
      </c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49"/>
      <c r="AX17" s="51"/>
      <c r="AY17" s="51"/>
      <c r="AZ17" s="51"/>
      <c r="BA17" s="51"/>
      <c r="BB17" s="51"/>
      <c r="BC17" s="51"/>
      <c r="BD17" s="51"/>
      <c r="BE17" s="53"/>
      <c r="BG17" s="112">
        <v>2500</v>
      </c>
      <c r="BH17" s="112"/>
      <c r="BI17" s="112"/>
      <c r="BJ17" s="112"/>
      <c r="BK17" s="112"/>
      <c r="BL17" s="112"/>
      <c r="BM17" s="112"/>
      <c r="BN17" s="112"/>
      <c r="BO17" s="112"/>
      <c r="BP17" s="113"/>
      <c r="BQ17" s="11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</row>
    <row r="18" spans="1:128" s="1" customFormat="1" ht="91.5" customHeight="1" x14ac:dyDescent="0.25">
      <c r="A18" s="91"/>
      <c r="B18" s="95" t="s">
        <v>119</v>
      </c>
      <c r="C18" s="120"/>
      <c r="D18" s="103"/>
      <c r="E18" s="62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49"/>
      <c r="T18" s="51"/>
      <c r="U18" s="51"/>
      <c r="V18" s="51"/>
      <c r="W18" s="51"/>
      <c r="X18" s="52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49"/>
      <c r="AX18" s="51"/>
      <c r="AY18" s="51"/>
      <c r="AZ18" s="51"/>
      <c r="BA18" s="51"/>
      <c r="BB18" s="51"/>
      <c r="BC18" s="51"/>
      <c r="BD18" s="51"/>
      <c r="BE18" s="53"/>
      <c r="BG18" s="112"/>
      <c r="BH18" s="112">
        <v>50000</v>
      </c>
      <c r="BI18" s="112"/>
      <c r="BJ18" s="112"/>
      <c r="BK18" s="112"/>
      <c r="BL18" s="112"/>
      <c r="BM18" s="112"/>
      <c r="BN18" s="112"/>
      <c r="BO18" s="112"/>
      <c r="BP18" s="113"/>
      <c r="BQ18" s="11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</row>
    <row r="19" spans="1:128" s="1" customFormat="1" ht="91.5" customHeight="1" x14ac:dyDescent="0.25">
      <c r="A19" s="91"/>
      <c r="B19" s="95" t="s">
        <v>120</v>
      </c>
      <c r="C19" s="120"/>
      <c r="D19" s="123" t="s">
        <v>121</v>
      </c>
      <c r="E19" s="62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  <c r="S19" s="49"/>
      <c r="T19" s="51"/>
      <c r="U19" s="51"/>
      <c r="V19" s="51"/>
      <c r="W19" s="51"/>
      <c r="X19" s="52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49"/>
      <c r="AX19" s="51"/>
      <c r="AY19" s="51"/>
      <c r="AZ19" s="51"/>
      <c r="BA19" s="51"/>
      <c r="BB19" s="51"/>
      <c r="BC19" s="51"/>
      <c r="BD19" s="51"/>
      <c r="BE19" s="53"/>
      <c r="BG19" s="112"/>
      <c r="BH19" s="112"/>
      <c r="BI19" s="112">
        <v>100000</v>
      </c>
      <c r="BJ19" s="112"/>
      <c r="BK19" s="112"/>
      <c r="BL19" s="112"/>
      <c r="BM19" s="112"/>
      <c r="BN19" s="112"/>
      <c r="BO19" s="112"/>
      <c r="BP19" s="113"/>
      <c r="BQ19" s="11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</row>
    <row r="20" spans="1:128" s="1" customFormat="1" ht="91.5" customHeight="1" x14ac:dyDescent="0.25">
      <c r="A20" s="91"/>
      <c r="B20" s="100" t="s">
        <v>122</v>
      </c>
      <c r="C20" s="104"/>
      <c r="D20" s="103"/>
      <c r="E20" s="62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49"/>
      <c r="T20" s="51"/>
      <c r="U20" s="51"/>
      <c r="V20" s="51"/>
      <c r="W20" s="51"/>
      <c r="X20" s="52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49"/>
      <c r="AX20" s="51"/>
      <c r="AY20" s="51"/>
      <c r="AZ20" s="51"/>
      <c r="BA20" s="51"/>
      <c r="BB20" s="51"/>
      <c r="BC20" s="51"/>
      <c r="BD20" s="51"/>
      <c r="BE20" s="53"/>
      <c r="BG20" s="112"/>
      <c r="BH20" s="112">
        <v>50000</v>
      </c>
      <c r="BI20" s="112"/>
      <c r="BJ20" s="112"/>
      <c r="BK20" s="112"/>
      <c r="BL20" s="112"/>
      <c r="BM20" s="112"/>
      <c r="BN20" s="112"/>
      <c r="BO20" s="112"/>
      <c r="BP20" s="113"/>
      <c r="BQ20" s="114">
        <f t="shared" si="0"/>
        <v>50000</v>
      </c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s="1" customFormat="1" ht="91.5" customHeight="1" x14ac:dyDescent="0.25">
      <c r="A21" s="91"/>
      <c r="B21" s="100" t="s">
        <v>123</v>
      </c>
      <c r="C21" s="104"/>
      <c r="D21" s="103"/>
      <c r="E21" s="62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49"/>
      <c r="T21" s="51"/>
      <c r="U21" s="51"/>
      <c r="V21" s="51"/>
      <c r="W21" s="51"/>
      <c r="X21" s="52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49"/>
      <c r="AX21" s="51"/>
      <c r="AY21" s="51"/>
      <c r="AZ21" s="51"/>
      <c r="BA21" s="51"/>
      <c r="BB21" s="51"/>
      <c r="BC21" s="51"/>
      <c r="BD21" s="51"/>
      <c r="BE21" s="53"/>
      <c r="BG21" s="112"/>
      <c r="BH21" s="112"/>
      <c r="BI21" s="112">
        <v>100000</v>
      </c>
      <c r="BJ21" s="112"/>
      <c r="BK21" s="112"/>
      <c r="BL21" s="112"/>
      <c r="BM21" s="112"/>
      <c r="BN21" s="112"/>
      <c r="BO21" s="112"/>
      <c r="BP21" s="113"/>
      <c r="BQ21" s="114">
        <f t="shared" si="0"/>
        <v>100000</v>
      </c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s="1" customFormat="1" ht="91.5" customHeight="1" x14ac:dyDescent="0.25">
      <c r="A22" s="91"/>
      <c r="B22" s="100" t="s">
        <v>124</v>
      </c>
      <c r="C22" s="104"/>
      <c r="D22" s="122" t="s">
        <v>125</v>
      </c>
      <c r="E22" s="62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49"/>
      <c r="T22" s="51"/>
      <c r="U22" s="51"/>
      <c r="V22" s="51"/>
      <c r="W22" s="51"/>
      <c r="X22" s="52"/>
      <c r="Y22" s="51"/>
      <c r="Z22" s="51" t="s">
        <v>14</v>
      </c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49"/>
      <c r="AX22" s="51"/>
      <c r="AY22" s="51"/>
      <c r="AZ22" s="51"/>
      <c r="BA22" s="51"/>
      <c r="BB22" s="51"/>
      <c r="BC22" s="51"/>
      <c r="BD22" s="51"/>
      <c r="BE22" s="53"/>
      <c r="BG22" s="112">
        <v>15000</v>
      </c>
      <c r="BH22" s="112"/>
      <c r="BI22" s="112"/>
      <c r="BJ22" s="112"/>
      <c r="BK22" s="112"/>
      <c r="BL22" s="112"/>
      <c r="BM22" s="112"/>
      <c r="BN22" s="112"/>
      <c r="BO22" s="112"/>
      <c r="BP22" s="113"/>
      <c r="BQ22" s="114">
        <f t="shared" si="0"/>
        <v>15000</v>
      </c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s="1" customFormat="1" ht="91.5" customHeight="1" x14ac:dyDescent="0.25">
      <c r="A23" s="91"/>
      <c r="B23" s="95" t="s">
        <v>126</v>
      </c>
      <c r="C23" s="120"/>
      <c r="D23" s="122"/>
      <c r="E23" s="62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49"/>
      <c r="T23" s="51"/>
      <c r="U23" s="51"/>
      <c r="V23" s="51"/>
      <c r="W23" s="51"/>
      <c r="X23" s="52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49"/>
      <c r="AX23" s="51"/>
      <c r="AY23" s="51"/>
      <c r="AZ23" s="51"/>
      <c r="BA23" s="51"/>
      <c r="BB23" s="51"/>
      <c r="BC23" s="51"/>
      <c r="BD23" s="51"/>
      <c r="BE23" s="53"/>
      <c r="BG23" s="112"/>
      <c r="BH23" s="112"/>
      <c r="BI23" s="112"/>
      <c r="BJ23" s="112">
        <v>142296</v>
      </c>
      <c r="BK23" s="112"/>
      <c r="BL23" s="112"/>
      <c r="BM23" s="112"/>
      <c r="BN23" s="112"/>
      <c r="BO23" s="112"/>
      <c r="BP23" s="113"/>
      <c r="BQ23" s="11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s="1" customFormat="1" ht="91.5" customHeight="1" x14ac:dyDescent="0.25">
      <c r="A24" s="91"/>
      <c r="B24" s="95" t="s">
        <v>127</v>
      </c>
      <c r="C24" s="120"/>
      <c r="D24" s="122"/>
      <c r="E24" s="62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49"/>
      <c r="T24" s="51"/>
      <c r="U24" s="51"/>
      <c r="V24" s="51"/>
      <c r="W24" s="51"/>
      <c r="X24" s="52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49"/>
      <c r="AX24" s="51"/>
      <c r="AY24" s="51"/>
      <c r="AZ24" s="51"/>
      <c r="BA24" s="51"/>
      <c r="BB24" s="51"/>
      <c r="BC24" s="51"/>
      <c r="BD24" s="51"/>
      <c r="BE24" s="53"/>
      <c r="BG24" s="112">
        <v>15000</v>
      </c>
      <c r="BH24" s="112"/>
      <c r="BI24" s="112"/>
      <c r="BJ24" s="112"/>
      <c r="BK24" s="112"/>
      <c r="BL24" s="112"/>
      <c r="BM24" s="112"/>
      <c r="BN24" s="112"/>
      <c r="BO24" s="112"/>
      <c r="BP24" s="113"/>
      <c r="BQ24" s="11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s="1" customFormat="1" ht="91.5" customHeight="1" x14ac:dyDescent="0.25">
      <c r="A25" s="91"/>
      <c r="B25" s="95" t="s">
        <v>128</v>
      </c>
      <c r="C25" s="120"/>
      <c r="D25" s="122"/>
      <c r="E25" s="62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49"/>
      <c r="T25" s="51"/>
      <c r="U25" s="51"/>
      <c r="V25" s="51"/>
      <c r="W25" s="51"/>
      <c r="X25" s="52"/>
      <c r="Y25" s="51"/>
      <c r="Z25" s="51" t="s">
        <v>14</v>
      </c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49"/>
      <c r="AX25" s="51"/>
      <c r="AY25" s="51"/>
      <c r="AZ25" s="51"/>
      <c r="BA25" s="51"/>
      <c r="BB25" s="51"/>
      <c r="BC25" s="51"/>
      <c r="BD25" s="51"/>
      <c r="BE25" s="53"/>
      <c r="BG25" s="112">
        <v>15000</v>
      </c>
      <c r="BH25" s="112"/>
      <c r="BI25" s="112"/>
      <c r="BJ25" s="112"/>
      <c r="BK25" s="112"/>
      <c r="BL25" s="112"/>
      <c r="BM25" s="112"/>
      <c r="BN25" s="112"/>
      <c r="BO25" s="112"/>
      <c r="BP25" s="113"/>
      <c r="BQ25" s="11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s="1" customFormat="1" ht="91.5" customHeight="1" x14ac:dyDescent="0.25">
      <c r="A26" s="91"/>
      <c r="B26" s="95" t="s">
        <v>129</v>
      </c>
      <c r="C26" s="120"/>
      <c r="D26" s="122"/>
      <c r="E26" s="62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49"/>
      <c r="T26" s="51"/>
      <c r="U26" s="51"/>
      <c r="V26" s="51"/>
      <c r="W26" s="51"/>
      <c r="X26" s="52"/>
      <c r="Y26" s="51"/>
      <c r="Z26" s="51" t="s">
        <v>14</v>
      </c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49"/>
      <c r="AX26" s="51"/>
      <c r="AY26" s="51"/>
      <c r="AZ26" s="51"/>
      <c r="BA26" s="51"/>
      <c r="BB26" s="51"/>
      <c r="BC26" s="51"/>
      <c r="BD26" s="51"/>
      <c r="BE26" s="53"/>
      <c r="BG26" s="112">
        <v>15000</v>
      </c>
      <c r="BH26" s="112"/>
      <c r="BI26" s="112"/>
      <c r="BJ26" s="112"/>
      <c r="BK26" s="112"/>
      <c r="BL26" s="112"/>
      <c r="BM26" s="112"/>
      <c r="BN26" s="112"/>
      <c r="BO26" s="112"/>
      <c r="BP26" s="113"/>
      <c r="BQ26" s="11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s="1" customFormat="1" ht="91.5" customHeight="1" x14ac:dyDescent="0.25">
      <c r="A27" s="91"/>
      <c r="B27" s="95"/>
      <c r="C27" s="120"/>
      <c r="D27" s="122"/>
      <c r="E27" s="62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49"/>
      <c r="T27" s="51"/>
      <c r="U27" s="51"/>
      <c r="V27" s="51"/>
      <c r="W27" s="51"/>
      <c r="X27" s="52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49"/>
      <c r="AX27" s="51"/>
      <c r="AY27" s="51"/>
      <c r="AZ27" s="51"/>
      <c r="BA27" s="51"/>
      <c r="BB27" s="51"/>
      <c r="BC27" s="51"/>
      <c r="BD27" s="51"/>
      <c r="BE27" s="53"/>
      <c r="BG27" s="112"/>
      <c r="BH27" s="112"/>
      <c r="BI27" s="112"/>
      <c r="BJ27" s="112"/>
      <c r="BK27" s="112"/>
      <c r="BL27" s="112"/>
      <c r="BM27" s="112"/>
      <c r="BN27" s="112"/>
      <c r="BO27" s="112"/>
      <c r="BP27" s="113"/>
      <c r="BQ27" s="11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s="1" customFormat="1" ht="91.5" customHeight="1" x14ac:dyDescent="0.25">
      <c r="A28" s="91"/>
      <c r="B28" s="95"/>
      <c r="C28" s="120"/>
      <c r="D28" s="122"/>
      <c r="E28" s="62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49"/>
      <c r="T28" s="51"/>
      <c r="U28" s="51"/>
      <c r="V28" s="51"/>
      <c r="W28" s="51"/>
      <c r="X28" s="52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49"/>
      <c r="AX28" s="51"/>
      <c r="AY28" s="51"/>
      <c r="AZ28" s="51"/>
      <c r="BA28" s="51"/>
      <c r="BB28" s="51"/>
      <c r="BC28" s="51"/>
      <c r="BD28" s="51"/>
      <c r="BE28" s="53"/>
      <c r="BG28" s="112"/>
      <c r="BH28" s="112"/>
      <c r="BI28" s="112"/>
      <c r="BJ28" s="112"/>
      <c r="BK28" s="112"/>
      <c r="BL28" s="112"/>
      <c r="BM28" s="112"/>
      <c r="BN28" s="112"/>
      <c r="BO28" s="112"/>
      <c r="BP28" s="113"/>
      <c r="BQ28" s="11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s="1" customFormat="1" ht="91.5" customHeight="1" x14ac:dyDescent="0.25">
      <c r="A29" s="91"/>
      <c r="B29" s="95"/>
      <c r="C29" s="120"/>
      <c r="D29" s="122"/>
      <c r="E29" s="62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49"/>
      <c r="T29" s="51"/>
      <c r="U29" s="51"/>
      <c r="V29" s="51"/>
      <c r="W29" s="51"/>
      <c r="X29" s="52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49"/>
      <c r="AX29" s="51"/>
      <c r="AY29" s="51"/>
      <c r="AZ29" s="51"/>
      <c r="BA29" s="51"/>
      <c r="BB29" s="51"/>
      <c r="BC29" s="51"/>
      <c r="BD29" s="51"/>
      <c r="BE29" s="53"/>
      <c r="BG29" s="112"/>
      <c r="BH29" s="112"/>
      <c r="BI29" s="112"/>
      <c r="BJ29" s="112"/>
      <c r="BK29" s="112"/>
      <c r="BL29" s="112"/>
      <c r="BM29" s="112"/>
      <c r="BN29" s="112"/>
      <c r="BO29" s="112"/>
      <c r="BP29" s="113"/>
      <c r="BQ29" s="11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s="1" customFormat="1" ht="91.5" customHeight="1" x14ac:dyDescent="0.25">
      <c r="A30" s="91"/>
      <c r="B30" s="95"/>
      <c r="C30" s="120"/>
      <c r="D30" s="122"/>
      <c r="E30" s="62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49"/>
      <c r="T30" s="51"/>
      <c r="U30" s="51"/>
      <c r="V30" s="51"/>
      <c r="W30" s="51"/>
      <c r="X30" s="52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49"/>
      <c r="AX30" s="51"/>
      <c r="AY30" s="51"/>
      <c r="AZ30" s="51"/>
      <c r="BA30" s="51"/>
      <c r="BB30" s="51"/>
      <c r="BC30" s="51"/>
      <c r="BD30" s="51"/>
      <c r="BE30" s="53"/>
      <c r="BG30" s="112"/>
      <c r="BH30" s="112"/>
      <c r="BI30" s="112"/>
      <c r="BJ30" s="112"/>
      <c r="BK30" s="112"/>
      <c r="BL30" s="112"/>
      <c r="BM30" s="112"/>
      <c r="BN30" s="112"/>
      <c r="BO30" s="112"/>
      <c r="BP30" s="113"/>
      <c r="BQ30" s="11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s="1" customFormat="1" ht="91.5" customHeight="1" x14ac:dyDescent="0.25">
      <c r="A31" s="91"/>
      <c r="B31" s="95"/>
      <c r="C31" s="120"/>
      <c r="D31" s="122"/>
      <c r="E31" s="62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49"/>
      <c r="T31" s="51"/>
      <c r="U31" s="51"/>
      <c r="V31" s="51"/>
      <c r="W31" s="51"/>
      <c r="X31" s="52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49"/>
      <c r="AX31" s="51"/>
      <c r="AY31" s="51"/>
      <c r="AZ31" s="51"/>
      <c r="BA31" s="51"/>
      <c r="BB31" s="51"/>
      <c r="BC31" s="51"/>
      <c r="BD31" s="51"/>
      <c r="BE31" s="53"/>
      <c r="BG31" s="112"/>
      <c r="BH31" s="112"/>
      <c r="BI31" s="112"/>
      <c r="BJ31" s="112"/>
      <c r="BK31" s="112"/>
      <c r="BL31" s="112"/>
      <c r="BM31" s="112"/>
      <c r="BN31" s="112"/>
      <c r="BO31" s="112"/>
      <c r="BP31" s="113"/>
      <c r="BQ31" s="11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s="1" customFormat="1" ht="91.5" customHeight="1" x14ac:dyDescent="0.25">
      <c r="A32" s="91"/>
      <c r="B32" s="95"/>
      <c r="C32" s="120"/>
      <c r="D32" s="122"/>
      <c r="E32" s="62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  <c r="T32" s="51"/>
      <c r="U32" s="51"/>
      <c r="V32" s="51"/>
      <c r="W32" s="51"/>
      <c r="X32" s="52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49"/>
      <c r="AX32" s="51"/>
      <c r="AY32" s="51"/>
      <c r="AZ32" s="51"/>
      <c r="BA32" s="51"/>
      <c r="BB32" s="51"/>
      <c r="BC32" s="51"/>
      <c r="BD32" s="51"/>
      <c r="BE32" s="53"/>
      <c r="BG32" s="112"/>
      <c r="BH32" s="112"/>
      <c r="BI32" s="112"/>
      <c r="BJ32" s="112"/>
      <c r="BK32" s="112"/>
      <c r="BL32" s="112"/>
      <c r="BM32" s="112"/>
      <c r="BN32" s="112"/>
      <c r="BO32" s="112"/>
      <c r="BP32" s="113"/>
      <c r="BQ32" s="11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66" s="1" customFormat="1" ht="91.5" customHeight="1" x14ac:dyDescent="0.25">
      <c r="A33" s="91"/>
      <c r="B33" s="95"/>
      <c r="C33" s="120"/>
      <c r="D33" s="122"/>
      <c r="E33" s="62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  <c r="T33" s="51"/>
      <c r="U33" s="51"/>
      <c r="V33" s="51"/>
      <c r="W33" s="51"/>
      <c r="X33" s="52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49"/>
      <c r="AX33" s="51"/>
      <c r="AY33" s="51"/>
      <c r="AZ33" s="51"/>
      <c r="BA33" s="51"/>
      <c r="BB33" s="51"/>
      <c r="BC33" s="51"/>
      <c r="BD33" s="51"/>
      <c r="BE33" s="53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/>
      <c r="BQ33" s="11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66" s="1" customFormat="1" ht="91.5" customHeight="1" x14ac:dyDescent="0.25">
      <c r="A34" s="91"/>
      <c r="B34" s="95"/>
      <c r="C34" s="120"/>
      <c r="D34" s="122"/>
      <c r="E34" s="62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0"/>
      <c r="S34" s="49"/>
      <c r="T34" s="51"/>
      <c r="U34" s="51"/>
      <c r="V34" s="51"/>
      <c r="W34" s="51"/>
      <c r="X34" s="52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49"/>
      <c r="AX34" s="51"/>
      <c r="AY34" s="51"/>
      <c r="AZ34" s="51"/>
      <c r="BA34" s="51"/>
      <c r="BB34" s="51"/>
      <c r="BC34" s="51"/>
      <c r="BD34" s="51"/>
      <c r="BE34" s="53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/>
      <c r="BQ34" s="11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66" s="1" customFormat="1" ht="91.5" customHeight="1" x14ac:dyDescent="0.25">
      <c r="A35" s="91"/>
      <c r="B35" s="100"/>
      <c r="C35" s="104"/>
      <c r="D35" s="103"/>
      <c r="E35" s="62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/>
      <c r="S35" s="49"/>
      <c r="T35" s="51"/>
      <c r="U35" s="51"/>
      <c r="V35" s="51"/>
      <c r="W35" s="51"/>
      <c r="X35" s="52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49"/>
      <c r="AX35" s="51"/>
      <c r="AY35" s="51"/>
      <c r="AZ35" s="51"/>
      <c r="BA35" s="51"/>
      <c r="BB35" s="51"/>
      <c r="BC35" s="51"/>
      <c r="BD35" s="51"/>
      <c r="BE35" s="53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114">
        <f t="shared" si="0"/>
        <v>0</v>
      </c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66" s="1" customFormat="1" ht="91.5" customHeight="1" x14ac:dyDescent="0.25">
      <c r="A36" s="91"/>
      <c r="B36" s="100"/>
      <c r="C36" s="104"/>
      <c r="D36" s="103"/>
      <c r="E36" s="62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49"/>
      <c r="T36" s="51"/>
      <c r="U36" s="51"/>
      <c r="V36" s="51"/>
      <c r="W36" s="51"/>
      <c r="X36" s="52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49"/>
      <c r="AX36" s="51"/>
      <c r="AY36" s="51"/>
      <c r="AZ36" s="51"/>
      <c r="BA36" s="51"/>
      <c r="BB36" s="51"/>
      <c r="BC36" s="51"/>
      <c r="BD36" s="51"/>
      <c r="BE36" s="53"/>
      <c r="BG36" s="112"/>
      <c r="BH36" s="112"/>
      <c r="BI36" s="112"/>
      <c r="BJ36" s="112"/>
      <c r="BK36" s="112"/>
      <c r="BL36" s="112"/>
      <c r="BM36" s="112"/>
      <c r="BN36" s="112"/>
      <c r="BO36" s="112"/>
      <c r="BP36" s="113"/>
      <c r="BQ36" s="114">
        <f t="shared" si="0"/>
        <v>0</v>
      </c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66" s="1" customFormat="1" ht="91.5" customHeight="1" x14ac:dyDescent="0.25">
      <c r="A37" s="91"/>
      <c r="B37" s="100"/>
      <c r="C37" s="104"/>
      <c r="D37" s="72"/>
      <c r="E37" s="62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  <c r="S37" s="49"/>
      <c r="T37" s="51"/>
      <c r="U37" s="51"/>
      <c r="V37" s="51"/>
      <c r="W37" s="51"/>
      <c r="X37" s="52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49"/>
      <c r="AX37" s="51"/>
      <c r="AY37" s="51"/>
      <c r="AZ37" s="51"/>
      <c r="BA37" s="51"/>
      <c r="BB37" s="51"/>
      <c r="BC37" s="51"/>
      <c r="BD37" s="51"/>
      <c r="BE37" s="53"/>
      <c r="BF37" s="29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66" s="1" customFormat="1" ht="91.5" customHeight="1" x14ac:dyDescent="0.25">
      <c r="A38" s="91"/>
      <c r="B38" s="100"/>
      <c r="C38" s="104"/>
      <c r="D38" s="72"/>
      <c r="E38" s="62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  <c r="S38" s="49"/>
      <c r="T38" s="51"/>
      <c r="U38" s="51"/>
      <c r="V38" s="51"/>
      <c r="W38" s="51"/>
      <c r="X38" s="52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49"/>
      <c r="AX38" s="51"/>
      <c r="AY38" s="51"/>
      <c r="AZ38" s="51"/>
      <c r="BA38" s="51"/>
      <c r="BB38" s="51"/>
      <c r="BC38" s="51"/>
      <c r="BD38" s="51"/>
      <c r="BE38" s="53"/>
      <c r="BF38" s="29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66" s="1" customFormat="1" ht="91.5" customHeight="1" x14ac:dyDescent="0.25">
      <c r="A39" s="91"/>
      <c r="B39" s="100" t="s">
        <v>52</v>
      </c>
      <c r="C39" s="101"/>
      <c r="D39" s="72" t="s">
        <v>26</v>
      </c>
      <c r="E39" s="62" t="s">
        <v>14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14</v>
      </c>
      <c r="P39" s="49"/>
      <c r="Q39" s="49"/>
      <c r="R39" s="50"/>
      <c r="S39" s="49"/>
      <c r="T39" s="51"/>
      <c r="U39" s="51"/>
      <c r="V39" s="51"/>
      <c r="W39" s="51"/>
      <c r="X39" s="52" t="s">
        <v>14</v>
      </c>
      <c r="Y39" s="51" t="s">
        <v>14</v>
      </c>
      <c r="Z39" s="51"/>
      <c r="AA39" s="51"/>
      <c r="AB39" s="51"/>
      <c r="AC39" s="51"/>
      <c r="AD39" s="51"/>
      <c r="AE39" s="51" t="s">
        <v>14</v>
      </c>
      <c r="AF39" s="51"/>
      <c r="AG39" s="51"/>
      <c r="AH39" s="51" t="s">
        <v>14</v>
      </c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49"/>
      <c r="AX39" s="51" t="s">
        <v>14</v>
      </c>
      <c r="AY39" s="51"/>
      <c r="AZ39" s="51"/>
      <c r="BA39" s="51"/>
      <c r="BB39" s="51"/>
      <c r="BC39" s="51"/>
      <c r="BD39" s="51"/>
      <c r="BE39" s="53"/>
      <c r="BF39" s="29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66" s="1" customFormat="1" ht="91.5" customHeight="1" x14ac:dyDescent="0.25">
      <c r="A40" s="91"/>
      <c r="B40" s="100" t="s">
        <v>56</v>
      </c>
      <c r="C40" s="101"/>
      <c r="D40" s="72" t="s">
        <v>55</v>
      </c>
      <c r="E40" s="62"/>
      <c r="F40" s="49" t="s">
        <v>14</v>
      </c>
      <c r="G40" s="49"/>
      <c r="H40" s="49"/>
      <c r="I40" s="49" t="s">
        <v>14</v>
      </c>
      <c r="J40" s="49" t="s">
        <v>14</v>
      </c>
      <c r="K40" s="49" t="s">
        <v>14</v>
      </c>
      <c r="L40" s="49" t="s">
        <v>14</v>
      </c>
      <c r="M40" s="49" t="s">
        <v>14</v>
      </c>
      <c r="N40" s="49"/>
      <c r="O40" s="49" t="s">
        <v>14</v>
      </c>
      <c r="P40" s="49" t="s">
        <v>14</v>
      </c>
      <c r="Q40" s="49" t="s">
        <v>14</v>
      </c>
      <c r="R40" s="49" t="s">
        <v>14</v>
      </c>
      <c r="S40" s="49" t="s">
        <v>47</v>
      </c>
      <c r="T40" s="51"/>
      <c r="U40" s="51" t="s">
        <v>14</v>
      </c>
      <c r="V40" s="51" t="s">
        <v>14</v>
      </c>
      <c r="W40" s="51" t="s">
        <v>14</v>
      </c>
      <c r="X40" s="52"/>
      <c r="Y40" s="51" t="s">
        <v>14</v>
      </c>
      <c r="Z40" s="51" t="s">
        <v>14</v>
      </c>
      <c r="AA40" s="51" t="s">
        <v>14</v>
      </c>
      <c r="AB40" s="51" t="s">
        <v>14</v>
      </c>
      <c r="AC40" s="51"/>
      <c r="AD40" s="51"/>
      <c r="AE40" s="51"/>
      <c r="AF40" s="51" t="s">
        <v>14</v>
      </c>
      <c r="AG40" s="51"/>
      <c r="AH40" s="51"/>
      <c r="AI40" s="51"/>
      <c r="AJ40" s="51"/>
      <c r="AK40" s="51"/>
      <c r="AL40" s="51" t="s">
        <v>14</v>
      </c>
      <c r="AM40" s="51"/>
      <c r="AN40" s="51"/>
      <c r="AO40" s="51" t="s">
        <v>14</v>
      </c>
      <c r="AP40" s="51"/>
      <c r="AQ40" s="51"/>
      <c r="AR40" s="51"/>
      <c r="AS40" s="51"/>
      <c r="AT40" s="51"/>
      <c r="AU40" s="51" t="s">
        <v>14</v>
      </c>
      <c r="AV40" s="51"/>
      <c r="AW40" s="49"/>
      <c r="AX40" s="51"/>
      <c r="AY40" s="51" t="s">
        <v>14</v>
      </c>
      <c r="AZ40" s="51" t="s">
        <v>14</v>
      </c>
      <c r="BA40" s="51"/>
      <c r="BB40" s="51" t="s">
        <v>14</v>
      </c>
      <c r="BC40" s="51" t="s">
        <v>14</v>
      </c>
      <c r="BD40" s="51" t="s">
        <v>14</v>
      </c>
      <c r="BE40" s="53"/>
      <c r="BF40" s="29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66" s="1" customFormat="1" ht="91.5" customHeight="1" x14ac:dyDescent="0.25">
      <c r="A41" s="91"/>
      <c r="B41" s="100" t="s">
        <v>59</v>
      </c>
      <c r="C41" s="101"/>
      <c r="D41" s="72" t="s">
        <v>60</v>
      </c>
      <c r="E41" s="62"/>
      <c r="F41" s="49" t="s">
        <v>14</v>
      </c>
      <c r="G41" s="49"/>
      <c r="H41" s="49" t="s">
        <v>14</v>
      </c>
      <c r="I41" s="49" t="s">
        <v>14</v>
      </c>
      <c r="J41" s="49" t="s">
        <v>14</v>
      </c>
      <c r="K41" s="49" t="s">
        <v>14</v>
      </c>
      <c r="L41" s="49" t="s">
        <v>14</v>
      </c>
      <c r="M41" s="49" t="s">
        <v>14</v>
      </c>
      <c r="N41" s="49" t="s">
        <v>14</v>
      </c>
      <c r="O41" s="49" t="s">
        <v>14</v>
      </c>
      <c r="P41" s="49" t="s">
        <v>14</v>
      </c>
      <c r="Q41" s="49" t="s">
        <v>14</v>
      </c>
      <c r="R41" s="49" t="s">
        <v>14</v>
      </c>
      <c r="S41" s="49" t="s">
        <v>14</v>
      </c>
      <c r="T41" s="51" t="s">
        <v>14</v>
      </c>
      <c r="U41" s="51" t="s">
        <v>14</v>
      </c>
      <c r="V41" s="51" t="s">
        <v>14</v>
      </c>
      <c r="W41" s="51" t="s">
        <v>14</v>
      </c>
      <c r="X41" s="51" t="s">
        <v>14</v>
      </c>
      <c r="Y41" s="51" t="s">
        <v>14</v>
      </c>
      <c r="Z41" s="51" t="s">
        <v>14</v>
      </c>
      <c r="AA41" s="51" t="s">
        <v>14</v>
      </c>
      <c r="AB41" s="51" t="s">
        <v>14</v>
      </c>
      <c r="AC41" s="51"/>
      <c r="AD41" s="51" t="s">
        <v>14</v>
      </c>
      <c r="AE41" s="51"/>
      <c r="AF41" s="51" t="s">
        <v>14</v>
      </c>
      <c r="AG41" s="51" t="s">
        <v>14</v>
      </c>
      <c r="AH41" s="51"/>
      <c r="AI41" s="51"/>
      <c r="AJ41" s="51"/>
      <c r="AK41" s="51"/>
      <c r="AL41" s="51" t="s">
        <v>14</v>
      </c>
      <c r="AM41" s="51" t="s">
        <v>14</v>
      </c>
      <c r="AN41" s="51"/>
      <c r="AO41" s="51"/>
      <c r="AP41" s="51" t="s">
        <v>14</v>
      </c>
      <c r="AQ41" s="51" t="s">
        <v>14</v>
      </c>
      <c r="AR41" s="51"/>
      <c r="AS41" s="51" t="s">
        <v>14</v>
      </c>
      <c r="AT41" s="51"/>
      <c r="AU41" s="51" t="s">
        <v>14</v>
      </c>
      <c r="AV41" s="51" t="s">
        <v>14</v>
      </c>
      <c r="AW41" s="49" t="s">
        <v>14</v>
      </c>
      <c r="AX41" s="51"/>
      <c r="AY41" s="51" t="s">
        <v>14</v>
      </c>
      <c r="AZ41" s="51" t="s">
        <v>14</v>
      </c>
      <c r="BA41" s="51" t="s">
        <v>14</v>
      </c>
      <c r="BB41" s="51" t="s">
        <v>14</v>
      </c>
      <c r="BC41" s="51" t="s">
        <v>14</v>
      </c>
      <c r="BD41" s="51" t="s">
        <v>14</v>
      </c>
      <c r="BE41" s="53" t="s">
        <v>14</v>
      </c>
      <c r="BF41" s="29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66" s="1" customFormat="1" ht="91.5" customHeight="1" x14ac:dyDescent="0.25">
      <c r="A42" s="91"/>
      <c r="B42" s="100" t="s">
        <v>64</v>
      </c>
      <c r="C42" s="101"/>
      <c r="D42" s="72" t="s">
        <v>65</v>
      </c>
      <c r="E42" s="62"/>
      <c r="F42" s="49" t="s">
        <v>14</v>
      </c>
      <c r="G42" s="49"/>
      <c r="H42" s="49" t="s">
        <v>14</v>
      </c>
      <c r="I42" s="49" t="s">
        <v>14</v>
      </c>
      <c r="J42" s="49" t="s">
        <v>14</v>
      </c>
      <c r="K42" s="49" t="s">
        <v>14</v>
      </c>
      <c r="L42" s="49" t="s">
        <v>14</v>
      </c>
      <c r="M42" s="49" t="s">
        <v>14</v>
      </c>
      <c r="N42" s="49" t="s">
        <v>14</v>
      </c>
      <c r="O42" s="49" t="s">
        <v>14</v>
      </c>
      <c r="P42" s="49" t="s">
        <v>14</v>
      </c>
      <c r="Q42" s="49" t="s">
        <v>14</v>
      </c>
      <c r="R42" s="49" t="s">
        <v>14</v>
      </c>
      <c r="S42" s="49" t="s">
        <v>14</v>
      </c>
      <c r="T42" s="51" t="s">
        <v>14</v>
      </c>
      <c r="U42" s="51" t="s">
        <v>14</v>
      </c>
      <c r="V42" s="51" t="s">
        <v>14</v>
      </c>
      <c r="W42" s="51" t="s">
        <v>14</v>
      </c>
      <c r="X42" s="51" t="s">
        <v>14</v>
      </c>
      <c r="Y42" s="51" t="s">
        <v>14</v>
      </c>
      <c r="Z42" s="51" t="s">
        <v>14</v>
      </c>
      <c r="AA42" s="51" t="s">
        <v>14</v>
      </c>
      <c r="AB42" s="51" t="s">
        <v>14</v>
      </c>
      <c r="AC42" s="51"/>
      <c r="AD42" s="51" t="s">
        <v>14</v>
      </c>
      <c r="AE42" s="51"/>
      <c r="AF42" s="51" t="s">
        <v>14</v>
      </c>
      <c r="AG42" s="51"/>
      <c r="AH42" s="51"/>
      <c r="AI42" s="51" t="s">
        <v>14</v>
      </c>
      <c r="AJ42" s="51" t="s">
        <v>14</v>
      </c>
      <c r="AK42" s="51"/>
      <c r="AL42" s="51" t="s">
        <v>14</v>
      </c>
      <c r="AM42" s="51"/>
      <c r="AN42" s="51"/>
      <c r="AO42" s="51" t="s">
        <v>14</v>
      </c>
      <c r="AP42" s="51" t="s">
        <v>14</v>
      </c>
      <c r="AQ42" s="51" t="s">
        <v>14</v>
      </c>
      <c r="AR42" s="51" t="s">
        <v>14</v>
      </c>
      <c r="AS42" s="51"/>
      <c r="AT42" s="51" t="s">
        <v>14</v>
      </c>
      <c r="AU42" s="51" t="s">
        <v>14</v>
      </c>
      <c r="AV42" s="51" t="s">
        <v>14</v>
      </c>
      <c r="AW42" s="49"/>
      <c r="AX42" s="51"/>
      <c r="AY42" s="51" t="s">
        <v>14</v>
      </c>
      <c r="AZ42" s="51" t="s">
        <v>14</v>
      </c>
      <c r="BA42" s="51"/>
      <c r="BB42" s="51" t="s">
        <v>14</v>
      </c>
      <c r="BC42" s="51" t="s">
        <v>14</v>
      </c>
      <c r="BD42" s="51"/>
      <c r="BE42" s="53"/>
      <c r="BF42" s="29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66" s="1" customFormat="1" ht="91.5" customHeight="1" x14ac:dyDescent="0.25">
      <c r="A43" s="90">
        <v>2</v>
      </c>
      <c r="B43" s="54" t="s">
        <v>70</v>
      </c>
      <c r="C43" s="73"/>
      <c r="D43" s="74"/>
      <c r="E43" s="55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  <c r="S43" s="56"/>
      <c r="T43" s="56"/>
      <c r="U43" s="56"/>
      <c r="V43" s="56"/>
      <c r="W43" s="56"/>
      <c r="X43" s="58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49"/>
      <c r="AX43" s="56"/>
      <c r="AY43" s="56"/>
      <c r="AZ43" s="56"/>
      <c r="BA43" s="56"/>
      <c r="BB43" s="56"/>
      <c r="BC43" s="56"/>
      <c r="BD43" s="56"/>
      <c r="BE43" s="59"/>
      <c r="BF43" s="29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66" s="1" customFormat="1" ht="91.5" customHeight="1" x14ac:dyDescent="0.25">
      <c r="A44" s="91"/>
      <c r="B44" s="96" t="s">
        <v>72</v>
      </c>
      <c r="C44" s="97"/>
      <c r="D44" s="71" t="s">
        <v>71</v>
      </c>
      <c r="E44" s="62" t="s">
        <v>14</v>
      </c>
      <c r="F44" s="50" t="s">
        <v>14</v>
      </c>
      <c r="G44" s="50" t="s">
        <v>14</v>
      </c>
      <c r="H44" s="50" t="s">
        <v>14</v>
      </c>
      <c r="I44" s="50" t="s">
        <v>14</v>
      </c>
      <c r="J44" s="50" t="s">
        <v>14</v>
      </c>
      <c r="K44" s="50" t="s">
        <v>14</v>
      </c>
      <c r="L44" s="50" t="s">
        <v>14</v>
      </c>
      <c r="M44" s="50" t="s">
        <v>14</v>
      </c>
      <c r="N44" s="50" t="s">
        <v>14</v>
      </c>
      <c r="O44" s="50" t="s">
        <v>14</v>
      </c>
      <c r="P44" s="50" t="s">
        <v>14</v>
      </c>
      <c r="Q44" s="50" t="s">
        <v>14</v>
      </c>
      <c r="R44" s="50" t="s">
        <v>14</v>
      </c>
      <c r="S44" s="49" t="s">
        <v>14</v>
      </c>
      <c r="T44" s="51"/>
      <c r="U44" s="51" t="s">
        <v>14</v>
      </c>
      <c r="V44" s="51" t="s">
        <v>14</v>
      </c>
      <c r="W44" s="51" t="s">
        <v>14</v>
      </c>
      <c r="X44" s="51" t="s">
        <v>14</v>
      </c>
      <c r="Y44" s="51" t="s">
        <v>14</v>
      </c>
      <c r="Z44" s="51" t="s">
        <v>14</v>
      </c>
      <c r="AA44" s="51" t="s">
        <v>14</v>
      </c>
      <c r="AB44" s="51" t="s">
        <v>14</v>
      </c>
      <c r="AC44" s="51" t="s">
        <v>14</v>
      </c>
      <c r="AD44" s="51" t="s">
        <v>14</v>
      </c>
      <c r="AE44" s="51" t="s">
        <v>14</v>
      </c>
      <c r="AF44" s="51" t="s">
        <v>14</v>
      </c>
      <c r="AG44" s="51" t="s">
        <v>14</v>
      </c>
      <c r="AH44" s="51" t="s">
        <v>14</v>
      </c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 t="s">
        <v>14</v>
      </c>
      <c r="AV44" s="51" t="s">
        <v>14</v>
      </c>
      <c r="AW44" s="49" t="s">
        <v>14</v>
      </c>
      <c r="AX44" s="51"/>
      <c r="AY44" s="51" t="s">
        <v>14</v>
      </c>
      <c r="AZ44" s="51" t="s">
        <v>14</v>
      </c>
      <c r="BA44" s="51" t="s">
        <v>14</v>
      </c>
      <c r="BB44" s="51" t="s">
        <v>14</v>
      </c>
      <c r="BC44" s="51" t="s">
        <v>14</v>
      </c>
      <c r="BD44" s="51" t="s">
        <v>14</v>
      </c>
      <c r="BE44" s="53" t="s">
        <v>14</v>
      </c>
      <c r="BF44" s="29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66" s="1" customFormat="1" ht="91.5" customHeight="1" thickBot="1" x14ac:dyDescent="0.3">
      <c r="A45" s="28"/>
      <c r="B45" s="15"/>
      <c r="C45" s="12"/>
      <c r="D45" s="68"/>
      <c r="E45" s="6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4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4"/>
      <c r="AX45" s="26"/>
      <c r="AY45" s="26"/>
      <c r="AZ45" s="26"/>
      <c r="BA45" s="26"/>
      <c r="BB45" s="26"/>
      <c r="BC45" s="26"/>
      <c r="BD45" s="26"/>
      <c r="BE45" s="65"/>
      <c r="BF45" s="30"/>
      <c r="BL45" s="5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s="19" customFormat="1" ht="91.5" customHeight="1" thickBot="1" x14ac:dyDescent="0.3">
      <c r="A46" s="16"/>
      <c r="B46" s="17"/>
      <c r="C46" s="18" t="s">
        <v>2</v>
      </c>
      <c r="D46" s="69"/>
      <c r="E46" s="64">
        <f t="shared" ref="E46:AJ46" si="1">COUNTA(E4:E44)</f>
        <v>3</v>
      </c>
      <c r="F46" s="66">
        <f t="shared" si="1"/>
        <v>5</v>
      </c>
      <c r="G46" s="66">
        <f t="shared" si="1"/>
        <v>1</v>
      </c>
      <c r="H46" s="66">
        <f t="shared" si="1"/>
        <v>3</v>
      </c>
      <c r="I46" s="66">
        <f t="shared" si="1"/>
        <v>4</v>
      </c>
      <c r="J46" s="66">
        <f t="shared" si="1"/>
        <v>4</v>
      </c>
      <c r="K46" s="66">
        <f t="shared" si="1"/>
        <v>4</v>
      </c>
      <c r="L46" s="66">
        <f t="shared" si="1"/>
        <v>4</v>
      </c>
      <c r="M46" s="66">
        <f t="shared" si="1"/>
        <v>4</v>
      </c>
      <c r="N46" s="66">
        <f t="shared" si="1"/>
        <v>3</v>
      </c>
      <c r="O46" s="66">
        <f t="shared" si="1"/>
        <v>6</v>
      </c>
      <c r="P46" s="66">
        <f t="shared" si="1"/>
        <v>4</v>
      </c>
      <c r="Q46" s="66">
        <f t="shared" si="1"/>
        <v>4</v>
      </c>
      <c r="R46" s="66">
        <f t="shared" si="1"/>
        <v>4</v>
      </c>
      <c r="S46" s="66">
        <f t="shared" si="1"/>
        <v>4</v>
      </c>
      <c r="T46" s="67">
        <f t="shared" si="1"/>
        <v>2</v>
      </c>
      <c r="U46" s="67">
        <f t="shared" si="1"/>
        <v>4</v>
      </c>
      <c r="V46" s="67">
        <f t="shared" si="1"/>
        <v>4</v>
      </c>
      <c r="W46" s="67">
        <f t="shared" si="1"/>
        <v>5</v>
      </c>
      <c r="X46" s="67">
        <f t="shared" si="1"/>
        <v>5</v>
      </c>
      <c r="Y46" s="67">
        <f t="shared" si="1"/>
        <v>5</v>
      </c>
      <c r="Z46" s="67">
        <f t="shared" si="1"/>
        <v>7</v>
      </c>
      <c r="AA46" s="67">
        <f t="shared" si="1"/>
        <v>5</v>
      </c>
      <c r="AB46" s="67">
        <f t="shared" si="1"/>
        <v>4</v>
      </c>
      <c r="AC46" s="67">
        <f t="shared" si="1"/>
        <v>1</v>
      </c>
      <c r="AD46" s="67">
        <f t="shared" si="1"/>
        <v>3</v>
      </c>
      <c r="AE46" s="67">
        <f t="shared" si="1"/>
        <v>2</v>
      </c>
      <c r="AF46" s="67">
        <f t="shared" si="1"/>
        <v>4</v>
      </c>
      <c r="AG46" s="67">
        <f t="shared" si="1"/>
        <v>2</v>
      </c>
      <c r="AH46" s="67">
        <f t="shared" si="1"/>
        <v>2</v>
      </c>
      <c r="AI46" s="67">
        <f t="shared" si="1"/>
        <v>1</v>
      </c>
      <c r="AJ46" s="67">
        <f t="shared" si="1"/>
        <v>1</v>
      </c>
      <c r="AK46" s="67">
        <f t="shared" ref="AK46:BD46" si="2">COUNTA(AK4:AK44)</f>
        <v>0</v>
      </c>
      <c r="AL46" s="67">
        <f t="shared" si="2"/>
        <v>4</v>
      </c>
      <c r="AM46" s="67">
        <f t="shared" si="2"/>
        <v>2</v>
      </c>
      <c r="AN46" s="67">
        <f t="shared" si="2"/>
        <v>0</v>
      </c>
      <c r="AO46" s="67">
        <f t="shared" si="2"/>
        <v>2</v>
      </c>
      <c r="AP46" s="67">
        <f t="shared" si="2"/>
        <v>2</v>
      </c>
      <c r="AQ46" s="67">
        <f t="shared" si="2"/>
        <v>2</v>
      </c>
      <c r="AR46" s="67">
        <f t="shared" si="2"/>
        <v>1</v>
      </c>
      <c r="AS46" s="67">
        <f t="shared" si="2"/>
        <v>1</v>
      </c>
      <c r="AT46" s="67">
        <f t="shared" si="2"/>
        <v>1</v>
      </c>
      <c r="AU46" s="67">
        <f t="shared" si="2"/>
        <v>4</v>
      </c>
      <c r="AV46" s="67">
        <f t="shared" si="2"/>
        <v>3</v>
      </c>
      <c r="AW46" s="66">
        <f t="shared" si="2"/>
        <v>2</v>
      </c>
      <c r="AX46" s="67">
        <f t="shared" si="2"/>
        <v>1</v>
      </c>
      <c r="AY46" s="67">
        <f t="shared" si="2"/>
        <v>4</v>
      </c>
      <c r="AZ46" s="67">
        <f t="shared" si="2"/>
        <v>4</v>
      </c>
      <c r="BA46" s="67">
        <f t="shared" si="2"/>
        <v>2</v>
      </c>
      <c r="BB46" s="67">
        <f t="shared" si="2"/>
        <v>4</v>
      </c>
      <c r="BC46" s="67">
        <f t="shared" si="2"/>
        <v>4</v>
      </c>
      <c r="BD46" s="67">
        <f t="shared" si="2"/>
        <v>3</v>
      </c>
      <c r="BE46" s="78">
        <f>COUNTA(BE4:BE42)</f>
        <v>1</v>
      </c>
      <c r="BF46" s="31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</row>
    <row r="47" spans="1:166" s="22" customFormat="1" ht="91.5" customHeight="1" thickTop="1" thickBot="1" x14ac:dyDescent="0.3">
      <c r="A47" s="21"/>
      <c r="B47" s="98" t="s">
        <v>0</v>
      </c>
      <c r="C47" s="99"/>
      <c r="D47" s="70"/>
      <c r="E47" s="40">
        <f>E46</f>
        <v>3</v>
      </c>
      <c r="F47" s="41">
        <f t="shared" ref="F47:AK47" si="3">E47+F46</f>
        <v>8</v>
      </c>
      <c r="G47" s="41">
        <f t="shared" si="3"/>
        <v>9</v>
      </c>
      <c r="H47" s="41">
        <f t="shared" si="3"/>
        <v>12</v>
      </c>
      <c r="I47" s="41">
        <f t="shared" si="3"/>
        <v>16</v>
      </c>
      <c r="J47" s="41">
        <f t="shared" si="3"/>
        <v>20</v>
      </c>
      <c r="K47" s="41">
        <f t="shared" si="3"/>
        <v>24</v>
      </c>
      <c r="L47" s="41">
        <f t="shared" si="3"/>
        <v>28</v>
      </c>
      <c r="M47" s="41">
        <f t="shared" si="3"/>
        <v>32</v>
      </c>
      <c r="N47" s="41">
        <f t="shared" si="3"/>
        <v>35</v>
      </c>
      <c r="O47" s="41">
        <f t="shared" si="3"/>
        <v>41</v>
      </c>
      <c r="P47" s="41">
        <f t="shared" si="3"/>
        <v>45</v>
      </c>
      <c r="Q47" s="41">
        <f t="shared" si="3"/>
        <v>49</v>
      </c>
      <c r="R47" s="41">
        <f t="shared" si="3"/>
        <v>53</v>
      </c>
      <c r="S47" s="41">
        <f t="shared" si="3"/>
        <v>57</v>
      </c>
      <c r="T47" s="41">
        <f t="shared" si="3"/>
        <v>59</v>
      </c>
      <c r="U47" s="41">
        <f t="shared" si="3"/>
        <v>63</v>
      </c>
      <c r="V47" s="41">
        <f t="shared" si="3"/>
        <v>67</v>
      </c>
      <c r="W47" s="41">
        <f t="shared" si="3"/>
        <v>72</v>
      </c>
      <c r="X47" s="41">
        <f t="shared" si="3"/>
        <v>77</v>
      </c>
      <c r="Y47" s="41">
        <f t="shared" si="3"/>
        <v>82</v>
      </c>
      <c r="Z47" s="41">
        <f t="shared" si="3"/>
        <v>89</v>
      </c>
      <c r="AA47" s="41">
        <f t="shared" si="3"/>
        <v>94</v>
      </c>
      <c r="AB47" s="41">
        <f t="shared" si="3"/>
        <v>98</v>
      </c>
      <c r="AC47" s="41">
        <f t="shared" si="3"/>
        <v>99</v>
      </c>
      <c r="AD47" s="41">
        <f t="shared" si="3"/>
        <v>102</v>
      </c>
      <c r="AE47" s="41">
        <f t="shared" si="3"/>
        <v>104</v>
      </c>
      <c r="AF47" s="41">
        <f t="shared" si="3"/>
        <v>108</v>
      </c>
      <c r="AG47" s="41">
        <f t="shared" si="3"/>
        <v>110</v>
      </c>
      <c r="AH47" s="41">
        <f t="shared" si="3"/>
        <v>112</v>
      </c>
      <c r="AI47" s="41">
        <f t="shared" si="3"/>
        <v>113</v>
      </c>
      <c r="AJ47" s="41">
        <f t="shared" si="3"/>
        <v>114</v>
      </c>
      <c r="AK47" s="41">
        <f t="shared" si="3"/>
        <v>114</v>
      </c>
      <c r="AL47" s="41">
        <f t="shared" ref="AL47:BE47" si="4">AK47+AL46</f>
        <v>118</v>
      </c>
      <c r="AM47" s="41">
        <f t="shared" si="4"/>
        <v>120</v>
      </c>
      <c r="AN47" s="41">
        <f t="shared" si="4"/>
        <v>120</v>
      </c>
      <c r="AO47" s="41">
        <f t="shared" si="4"/>
        <v>122</v>
      </c>
      <c r="AP47" s="41">
        <f t="shared" si="4"/>
        <v>124</v>
      </c>
      <c r="AQ47" s="41">
        <f t="shared" si="4"/>
        <v>126</v>
      </c>
      <c r="AR47" s="41">
        <f t="shared" si="4"/>
        <v>127</v>
      </c>
      <c r="AS47" s="41">
        <f t="shared" si="4"/>
        <v>128</v>
      </c>
      <c r="AT47" s="41">
        <f t="shared" si="4"/>
        <v>129</v>
      </c>
      <c r="AU47" s="41">
        <f t="shared" si="4"/>
        <v>133</v>
      </c>
      <c r="AV47" s="41">
        <f t="shared" si="4"/>
        <v>136</v>
      </c>
      <c r="AW47" s="41">
        <f t="shared" si="4"/>
        <v>138</v>
      </c>
      <c r="AX47" s="41">
        <f t="shared" si="4"/>
        <v>139</v>
      </c>
      <c r="AY47" s="41">
        <f t="shared" si="4"/>
        <v>143</v>
      </c>
      <c r="AZ47" s="41">
        <f t="shared" si="4"/>
        <v>147</v>
      </c>
      <c r="BA47" s="41">
        <f t="shared" si="4"/>
        <v>149</v>
      </c>
      <c r="BB47" s="41">
        <f t="shared" si="4"/>
        <v>153</v>
      </c>
      <c r="BC47" s="41">
        <f t="shared" si="4"/>
        <v>157</v>
      </c>
      <c r="BD47" s="41">
        <f t="shared" si="4"/>
        <v>160</v>
      </c>
      <c r="BE47" s="80">
        <f t="shared" si="4"/>
        <v>161</v>
      </c>
      <c r="BF47" s="79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</row>
    <row r="49" spans="2:31" ht="125.25" customHeight="1" x14ac:dyDescent="1.35">
      <c r="B49" s="92" t="s">
        <v>73</v>
      </c>
      <c r="C49" s="94" t="s">
        <v>75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2:31" ht="117.75" customHeight="1" x14ac:dyDescent="1.35">
      <c r="B50" s="92" t="s">
        <v>76</v>
      </c>
      <c r="C50" s="93" t="s">
        <v>74</v>
      </c>
    </row>
    <row r="51" spans="2:31" ht="114" customHeight="1" x14ac:dyDescent="1.3">
      <c r="C51" s="93" t="s">
        <v>77</v>
      </c>
    </row>
    <row r="52" spans="2:31" ht="114" customHeight="1" x14ac:dyDescent="1.3">
      <c r="C52" s="93" t="s">
        <v>78</v>
      </c>
    </row>
  </sheetData>
  <sortState ref="A4:GF67">
    <sortCondition ref="B4:B67"/>
  </sortState>
  <mergeCells count="23">
    <mergeCell ref="B36:C36"/>
    <mergeCell ref="B5:C5"/>
    <mergeCell ref="B6:C6"/>
    <mergeCell ref="B12:C12"/>
    <mergeCell ref="B20:C20"/>
    <mergeCell ref="B21:C21"/>
    <mergeCell ref="B22:C22"/>
    <mergeCell ref="B35:C35"/>
    <mergeCell ref="B44:C44"/>
    <mergeCell ref="B47:C47"/>
    <mergeCell ref="B41:C41"/>
    <mergeCell ref="B42:C42"/>
    <mergeCell ref="B1:C1"/>
    <mergeCell ref="B37:C37"/>
    <mergeCell ref="B38:C38"/>
    <mergeCell ref="B39:C39"/>
    <mergeCell ref="B40:C40"/>
    <mergeCell ref="B4:C4"/>
    <mergeCell ref="B7:C7"/>
    <mergeCell ref="B8:C8"/>
    <mergeCell ref="B9:C9"/>
    <mergeCell ref="B10:C10"/>
    <mergeCell ref="B11:C11"/>
  </mergeCells>
  <hyperlinks>
    <hyperlink ref="D39" r:id="rId1"/>
    <hyperlink ref="D40" r:id="rId2"/>
    <hyperlink ref="D41" r:id="rId3"/>
    <hyperlink ref="D42" r:id="rId4"/>
    <hyperlink ref="C50" r:id="rId5"/>
    <hyperlink ref="C49" r:id="rId6"/>
    <hyperlink ref="C51" r:id="rId7"/>
    <hyperlink ref="C52" r:id="rId8"/>
    <hyperlink ref="D8" r:id="rId9"/>
    <hyperlink ref="D14" r:id="rId10"/>
    <hyperlink ref="D17" r:id="rId11"/>
    <hyperlink ref="D19" r:id="rId12"/>
    <hyperlink ref="D22" r:id="rId13"/>
  </hyperlinks>
  <pageMargins left="0.35" right="0.26" top="0.88" bottom="0.44" header="0.19" footer="0.2"/>
  <pageSetup paperSize="124" scale="16" orientation="landscape" r:id="rId14"/>
  <headerFooter>
    <oddHeader>&amp;C&amp;"-,Bold"&amp;100Ohio State Trustee approved investments in McBee Strategic clients, and Facebook Cartel, Aug. 29, 2014 Meeting</oddHeader>
    <oddFooter>&amp;C&amp;22Page &amp;P of 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Ohio State Trustees inv. ind.</vt:lpstr>
      <vt:lpstr>'Ohio State Trustees inv. ind.'!Print_Area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2013-12-17T21:30:39Z</dcterms:created>
  <dcterms:modified xsi:type="dcterms:W3CDTF">2014-10-30T20:41:22Z</dcterms:modified>
</cp:coreProperties>
</file>